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0" windowWidth="15030" windowHeight="7140" tabRatio="848" activeTab="4"/>
  </bookViews>
  <sheets>
    <sheet name="Figura 5" sheetId="28" r:id="rId1"/>
    <sheet name="Figura 6" sheetId="24" r:id="rId2"/>
    <sheet name="Figura 7" sheetId="30" r:id="rId3"/>
    <sheet name="Figura 8 e parte da 9" sheetId="26" r:id="rId4"/>
    <sheet name="Parte da figura 9" sheetId="27" r:id="rId5"/>
  </sheets>
  <externalReferences>
    <externalReference r:id="rId6"/>
  </externalReferences>
  <definedNames>
    <definedName name="_xlnm.Print_Area" localSheetId="1">'Figura 6'!#REF!</definedName>
    <definedName name="_xlnm.Print_Area" localSheetId="4">'Parte da figura 9'!#REF!</definedName>
  </definedNames>
  <calcPr calcId="145621"/>
</workbook>
</file>

<file path=xl/calcChain.xml><?xml version="1.0" encoding="utf-8"?>
<calcChain xmlns="http://schemas.openxmlformats.org/spreadsheetml/2006/main">
  <c r="S49" i="30" l="1"/>
  <c r="R49" i="30"/>
  <c r="Q49" i="30"/>
  <c r="P49" i="30"/>
  <c r="O49" i="30"/>
  <c r="N49" i="30"/>
  <c r="M49" i="30"/>
  <c r="L49" i="30"/>
  <c r="K49" i="30"/>
  <c r="J49" i="30"/>
  <c r="I49" i="30"/>
  <c r="H49" i="30"/>
  <c r="G49" i="30"/>
  <c r="F49" i="30"/>
  <c r="E49" i="30"/>
  <c r="S48" i="30"/>
  <c r="R48" i="30"/>
  <c r="Q48" i="30"/>
  <c r="P48" i="30"/>
  <c r="O48" i="30"/>
  <c r="N48" i="30"/>
  <c r="M48" i="30"/>
  <c r="L48" i="30"/>
  <c r="K48" i="30"/>
  <c r="J48" i="30"/>
  <c r="I48" i="30"/>
  <c r="H48" i="30"/>
  <c r="G48" i="30"/>
  <c r="F48" i="30"/>
  <c r="E48" i="30"/>
  <c r="S47" i="30"/>
  <c r="R47" i="30"/>
  <c r="Q47" i="30"/>
  <c r="P47" i="30"/>
  <c r="O47" i="30"/>
  <c r="N47" i="30"/>
  <c r="M47" i="30"/>
  <c r="L47" i="30"/>
  <c r="K47" i="30"/>
  <c r="J47" i="30"/>
  <c r="I47" i="30"/>
  <c r="H47" i="30"/>
  <c r="G47" i="30"/>
  <c r="F47" i="30"/>
  <c r="E47" i="30"/>
  <c r="S46" i="30"/>
  <c r="R46" i="30"/>
  <c r="Q46" i="30"/>
  <c r="P46" i="30"/>
  <c r="O46" i="30"/>
  <c r="N46" i="30"/>
  <c r="M46" i="30"/>
  <c r="L46" i="30"/>
  <c r="K46" i="30"/>
  <c r="J46" i="30"/>
  <c r="I46" i="30"/>
  <c r="H46" i="30"/>
  <c r="G46" i="30"/>
  <c r="F46" i="30"/>
  <c r="E46" i="30"/>
  <c r="S45" i="30"/>
  <c r="R45" i="30"/>
  <c r="Q45" i="30"/>
  <c r="P45" i="30"/>
  <c r="O45" i="30"/>
  <c r="N45" i="30"/>
  <c r="M45" i="30"/>
  <c r="L45" i="30"/>
  <c r="K45" i="30"/>
  <c r="J45" i="30"/>
  <c r="I45" i="30"/>
  <c r="H45" i="30"/>
  <c r="G45" i="30"/>
  <c r="F45" i="30"/>
  <c r="E45" i="30"/>
  <c r="S44" i="30"/>
  <c r="R44" i="30"/>
  <c r="Q44" i="30"/>
  <c r="P44" i="30"/>
  <c r="O44" i="30"/>
  <c r="N44" i="30"/>
  <c r="M44" i="30"/>
  <c r="L44" i="30"/>
  <c r="K44" i="30"/>
  <c r="J44" i="30"/>
  <c r="I44" i="30"/>
  <c r="H44" i="30"/>
  <c r="G44" i="30"/>
  <c r="F44" i="30"/>
  <c r="E44" i="30"/>
  <c r="S43" i="30"/>
  <c r="R43" i="30"/>
  <c r="Q43" i="30"/>
  <c r="P43" i="30"/>
  <c r="O43" i="30"/>
  <c r="N43" i="30"/>
  <c r="M43" i="30"/>
  <c r="L43" i="30"/>
  <c r="K43" i="30"/>
  <c r="J43" i="30"/>
  <c r="I43" i="30"/>
  <c r="H43" i="30"/>
  <c r="G43" i="30"/>
  <c r="F43" i="30"/>
  <c r="E43" i="30"/>
  <c r="S42" i="30"/>
  <c r="R42" i="30"/>
  <c r="Q42" i="30"/>
  <c r="P42" i="30"/>
  <c r="O42" i="30"/>
  <c r="N42" i="30"/>
  <c r="M42" i="30"/>
  <c r="L42" i="30"/>
  <c r="K42" i="30"/>
  <c r="J42" i="30"/>
  <c r="I42" i="30"/>
  <c r="H42" i="30"/>
  <c r="G42" i="30"/>
  <c r="F42" i="30"/>
  <c r="E42" i="30"/>
  <c r="S41" i="30"/>
  <c r="R41" i="30"/>
  <c r="Q41" i="30"/>
  <c r="P41" i="30"/>
  <c r="O41" i="30"/>
  <c r="N41" i="30"/>
  <c r="M41" i="30"/>
  <c r="L41" i="30"/>
  <c r="K41" i="30"/>
  <c r="J41" i="30"/>
  <c r="I41" i="30"/>
  <c r="H41" i="30"/>
  <c r="G41" i="30"/>
  <c r="F41" i="30"/>
  <c r="E41" i="30"/>
  <c r="S40" i="30"/>
  <c r="R40" i="30"/>
  <c r="Q40" i="30"/>
  <c r="P40" i="30"/>
  <c r="O40" i="30"/>
  <c r="N40" i="30"/>
  <c r="M40" i="30"/>
  <c r="L40" i="30"/>
  <c r="K40" i="30"/>
  <c r="J40" i="30"/>
  <c r="I40" i="30"/>
  <c r="H40" i="30"/>
  <c r="G40" i="30"/>
  <c r="F40" i="30"/>
  <c r="E40" i="30"/>
  <c r="S39" i="30"/>
  <c r="R39" i="30"/>
  <c r="Q39" i="30"/>
  <c r="P39" i="30"/>
  <c r="O39" i="30"/>
  <c r="N39" i="30"/>
  <c r="M39" i="30"/>
  <c r="L39" i="30"/>
  <c r="K39" i="30"/>
  <c r="J39" i="30"/>
  <c r="I39" i="30"/>
  <c r="H39" i="30"/>
  <c r="G39" i="30"/>
  <c r="F39" i="30"/>
  <c r="E39" i="30"/>
  <c r="S38" i="30"/>
  <c r="R38" i="30"/>
  <c r="Q38" i="30"/>
  <c r="P38" i="30"/>
  <c r="O38" i="30"/>
  <c r="N38" i="30"/>
  <c r="M38" i="30"/>
  <c r="L38" i="30"/>
  <c r="K38" i="30"/>
  <c r="J38" i="30"/>
  <c r="I38" i="30"/>
  <c r="H38" i="30"/>
  <c r="G38" i="30"/>
  <c r="F38" i="30"/>
  <c r="E38" i="30"/>
  <c r="S37" i="30"/>
  <c r="R37" i="30"/>
  <c r="Q37" i="30"/>
  <c r="P37" i="30"/>
  <c r="O37" i="30"/>
  <c r="N37" i="30"/>
  <c r="M37" i="30"/>
  <c r="L37" i="30"/>
  <c r="K37" i="30"/>
  <c r="J37" i="30"/>
  <c r="I37" i="30"/>
  <c r="H37" i="30"/>
  <c r="G37" i="30"/>
  <c r="F37" i="30"/>
  <c r="E37" i="30"/>
  <c r="S36" i="30"/>
  <c r="R36" i="30"/>
  <c r="Q36" i="30"/>
  <c r="P36" i="30"/>
  <c r="O36" i="30"/>
  <c r="N36" i="30"/>
  <c r="M36" i="30"/>
  <c r="L36" i="30"/>
  <c r="K36" i="30"/>
  <c r="J36" i="30"/>
  <c r="I36" i="30"/>
  <c r="H36" i="30"/>
  <c r="G36" i="30"/>
  <c r="F36" i="30"/>
  <c r="E36" i="30"/>
  <c r="S35" i="30"/>
  <c r="R35" i="30"/>
  <c r="Q35" i="30"/>
  <c r="P35" i="30"/>
  <c r="O35" i="30"/>
  <c r="N35" i="30"/>
  <c r="M35" i="30"/>
  <c r="L35" i="30"/>
  <c r="K35" i="30"/>
  <c r="J35" i="30"/>
  <c r="I35" i="30"/>
  <c r="H35" i="30"/>
  <c r="G35" i="30"/>
  <c r="F35" i="30"/>
  <c r="E35" i="30"/>
  <c r="S34" i="30"/>
  <c r="R34" i="30"/>
  <c r="Q34" i="30"/>
  <c r="P34" i="30"/>
  <c r="O34" i="30"/>
  <c r="N34" i="30"/>
  <c r="M34" i="30"/>
  <c r="L34" i="30"/>
  <c r="K34" i="30"/>
  <c r="J34" i="30"/>
  <c r="I34" i="30"/>
  <c r="H34" i="30"/>
  <c r="G34" i="30"/>
  <c r="F34" i="30"/>
  <c r="E34" i="30"/>
  <c r="S33" i="30"/>
  <c r="R33" i="30"/>
  <c r="Q33" i="30"/>
  <c r="P33" i="30"/>
  <c r="O33" i="30"/>
  <c r="N33" i="30"/>
  <c r="M33" i="30"/>
  <c r="L33" i="30"/>
  <c r="K33" i="30"/>
  <c r="J33" i="30"/>
  <c r="I33" i="30"/>
  <c r="H33" i="30"/>
  <c r="G33" i="30"/>
  <c r="F33" i="30"/>
  <c r="E33" i="30"/>
  <c r="S32" i="30"/>
  <c r="R32" i="30"/>
  <c r="Q32" i="30"/>
  <c r="P32" i="30"/>
  <c r="O32" i="30"/>
  <c r="N32" i="30"/>
  <c r="M32" i="30"/>
  <c r="L32" i="30"/>
  <c r="K32" i="30"/>
  <c r="J32" i="30"/>
  <c r="I32" i="30"/>
  <c r="H32" i="30"/>
  <c r="G32" i="30"/>
  <c r="F32" i="30"/>
  <c r="E32" i="30"/>
  <c r="S31" i="30"/>
  <c r="R31" i="30"/>
  <c r="Q31" i="30"/>
  <c r="P31" i="30"/>
  <c r="O31" i="30"/>
  <c r="N31" i="30"/>
  <c r="M31" i="30"/>
  <c r="L31" i="30"/>
  <c r="K31" i="30"/>
  <c r="J31" i="30"/>
  <c r="I31" i="30"/>
  <c r="H31" i="30"/>
  <c r="G31" i="30"/>
  <c r="F31" i="30"/>
  <c r="E31" i="30"/>
  <c r="S30" i="30"/>
  <c r="R30" i="30"/>
  <c r="Q30" i="30"/>
  <c r="P30" i="30"/>
  <c r="O30" i="30"/>
  <c r="N30" i="30"/>
  <c r="M30" i="30"/>
  <c r="L30" i="30"/>
  <c r="K30" i="30"/>
  <c r="J30" i="30"/>
  <c r="I30" i="30"/>
  <c r="H30" i="30"/>
  <c r="G30" i="30"/>
  <c r="F30" i="30"/>
  <c r="E30" i="30"/>
  <c r="S29" i="30"/>
  <c r="R29" i="30"/>
  <c r="Q29" i="30"/>
  <c r="P29" i="30"/>
  <c r="O29" i="30"/>
  <c r="N29" i="30"/>
  <c r="M29" i="30"/>
  <c r="L29" i="30"/>
  <c r="K29" i="30"/>
  <c r="J29" i="30"/>
  <c r="I29" i="30"/>
  <c r="H29" i="30"/>
  <c r="G29" i="30"/>
  <c r="F29" i="30"/>
  <c r="E29" i="30"/>
  <c r="S28" i="30"/>
  <c r="R28" i="30"/>
  <c r="Q28" i="30"/>
  <c r="P28" i="30"/>
  <c r="O28" i="30"/>
  <c r="N28" i="30"/>
  <c r="M28" i="30"/>
  <c r="L28" i="30"/>
  <c r="K28" i="30"/>
  <c r="J28" i="30"/>
  <c r="I28" i="30"/>
  <c r="H28" i="30"/>
  <c r="G28" i="30"/>
  <c r="F28" i="30"/>
  <c r="E28" i="30"/>
  <c r="S27" i="30"/>
  <c r="R27" i="30"/>
  <c r="Q27" i="30"/>
  <c r="P27" i="30"/>
  <c r="O27" i="30"/>
  <c r="N27" i="30"/>
  <c r="M27" i="30"/>
  <c r="L27" i="30"/>
  <c r="K27" i="30"/>
  <c r="J27" i="30"/>
  <c r="I27" i="30"/>
  <c r="H27" i="30"/>
  <c r="G27" i="30"/>
  <c r="F27" i="30"/>
  <c r="E27" i="30"/>
  <c r="S26" i="30"/>
  <c r="R26" i="30"/>
  <c r="Q26" i="30"/>
  <c r="P26" i="30"/>
  <c r="O26" i="30"/>
  <c r="N26" i="30"/>
  <c r="M26" i="30"/>
  <c r="L26" i="30"/>
  <c r="K26" i="30"/>
  <c r="J26" i="30"/>
  <c r="I26" i="30"/>
  <c r="H26" i="30"/>
  <c r="G26" i="30"/>
  <c r="F26" i="30"/>
  <c r="E26" i="30"/>
  <c r="S25" i="30"/>
  <c r="R25" i="30"/>
  <c r="Q25" i="30"/>
  <c r="P25" i="30"/>
  <c r="O25" i="30"/>
  <c r="N25" i="30"/>
  <c r="M25" i="30"/>
  <c r="L25" i="30"/>
  <c r="K25" i="30"/>
  <c r="J25" i="30"/>
  <c r="I25" i="30"/>
  <c r="H25" i="30"/>
  <c r="G25" i="30"/>
  <c r="F25" i="30"/>
  <c r="E25" i="30"/>
  <c r="S24" i="30"/>
  <c r="R24" i="30"/>
  <c r="Q24" i="30"/>
  <c r="P24" i="30"/>
  <c r="O24" i="30"/>
  <c r="N24" i="30"/>
  <c r="M24" i="30"/>
  <c r="L24" i="30"/>
  <c r="K24" i="30"/>
  <c r="J24" i="30"/>
  <c r="I24" i="30"/>
  <c r="H24" i="30"/>
  <c r="G24" i="30"/>
  <c r="F24" i="30"/>
  <c r="E24" i="30"/>
  <c r="S23" i="30"/>
  <c r="R23" i="30"/>
  <c r="Q23" i="30"/>
  <c r="P23" i="30"/>
  <c r="O23" i="30"/>
  <c r="N23" i="30"/>
  <c r="M23" i="30"/>
  <c r="L23" i="30"/>
  <c r="K23" i="30"/>
  <c r="J23" i="30"/>
  <c r="I23" i="30"/>
  <c r="H23" i="30"/>
  <c r="G23" i="30"/>
  <c r="F23" i="30"/>
  <c r="E23" i="30"/>
  <c r="S22" i="30"/>
  <c r="R22" i="30"/>
  <c r="Q22" i="30"/>
  <c r="P22" i="30"/>
  <c r="O22" i="30"/>
  <c r="N22" i="30"/>
  <c r="M22" i="30"/>
  <c r="L22" i="30"/>
  <c r="K22" i="30"/>
  <c r="J22" i="30"/>
  <c r="I22" i="30"/>
  <c r="H22" i="30"/>
  <c r="G22" i="30"/>
  <c r="F22" i="30"/>
  <c r="E22" i="30"/>
  <c r="S21" i="30"/>
  <c r="R21" i="30"/>
  <c r="Q21" i="30"/>
  <c r="P21" i="30"/>
  <c r="O21" i="30"/>
  <c r="N21" i="30"/>
  <c r="M21" i="30"/>
  <c r="L21" i="30"/>
  <c r="K21" i="30"/>
  <c r="J21" i="30"/>
  <c r="I21" i="30"/>
  <c r="H21" i="30"/>
  <c r="G21" i="30"/>
  <c r="F21" i="30"/>
  <c r="E21" i="30"/>
  <c r="S20" i="30"/>
  <c r="R20" i="30"/>
  <c r="Q20" i="30"/>
  <c r="P20" i="30"/>
  <c r="O20" i="30"/>
  <c r="N20" i="30"/>
  <c r="M20" i="30"/>
  <c r="L20" i="30"/>
  <c r="K20" i="30"/>
  <c r="J20" i="30"/>
  <c r="I20" i="30"/>
  <c r="H20" i="30"/>
  <c r="G20" i="30"/>
  <c r="F20" i="30"/>
  <c r="E20" i="30"/>
  <c r="S19" i="30"/>
  <c r="R19" i="30"/>
  <c r="Q19" i="30"/>
  <c r="P19" i="30"/>
  <c r="O19" i="30"/>
  <c r="N19" i="30"/>
  <c r="M19" i="30"/>
  <c r="L19" i="30"/>
  <c r="K19" i="30"/>
  <c r="J19" i="30"/>
  <c r="I19" i="30"/>
  <c r="H19" i="30"/>
  <c r="G19" i="30"/>
  <c r="F19" i="30"/>
  <c r="E19" i="30"/>
  <c r="S18" i="30"/>
  <c r="R18" i="30"/>
  <c r="Q18" i="30"/>
  <c r="P18" i="30"/>
  <c r="O18" i="30"/>
  <c r="N18" i="30"/>
  <c r="M18" i="30"/>
  <c r="L18" i="30"/>
  <c r="K18" i="30"/>
  <c r="J18" i="30"/>
  <c r="I18" i="30"/>
  <c r="H18" i="30"/>
  <c r="G18" i="30"/>
  <c r="F18" i="30"/>
  <c r="E18" i="30"/>
  <c r="S17" i="30"/>
  <c r="R17" i="30"/>
  <c r="Q17" i="30"/>
  <c r="P17" i="30"/>
  <c r="O17" i="30"/>
  <c r="N17" i="30"/>
  <c r="M17" i="30"/>
  <c r="L17" i="30"/>
  <c r="K17" i="30"/>
  <c r="J17" i="30"/>
  <c r="I17" i="30"/>
  <c r="H17" i="30"/>
  <c r="G17" i="30"/>
  <c r="F17" i="30"/>
  <c r="E17" i="30"/>
  <c r="S16" i="30"/>
  <c r="R16" i="30"/>
  <c r="Q16" i="30"/>
  <c r="P16" i="30"/>
  <c r="O16" i="30"/>
  <c r="N16" i="30"/>
  <c r="M16" i="30"/>
  <c r="L16" i="30"/>
  <c r="K16" i="30"/>
  <c r="J16" i="30"/>
  <c r="I16" i="30"/>
  <c r="H16" i="30"/>
  <c r="G16" i="30"/>
  <c r="F16" i="30"/>
  <c r="E16" i="30"/>
  <c r="S15" i="30"/>
  <c r="R15" i="30"/>
  <c r="Q15" i="30"/>
  <c r="P15" i="30"/>
  <c r="O15" i="30"/>
  <c r="N15" i="30"/>
  <c r="M15" i="30"/>
  <c r="L15" i="30"/>
  <c r="K15" i="30"/>
  <c r="J15" i="30"/>
  <c r="I15" i="30"/>
  <c r="H15" i="30"/>
  <c r="G15" i="30"/>
  <c r="F15" i="30"/>
  <c r="E15" i="30"/>
  <c r="S14" i="30"/>
  <c r="R14" i="30"/>
  <c r="Q14" i="30"/>
  <c r="P14" i="30"/>
  <c r="O14" i="30"/>
  <c r="N14" i="30"/>
  <c r="M14" i="30"/>
  <c r="L14" i="30"/>
  <c r="K14" i="30"/>
  <c r="J14" i="30"/>
  <c r="I14" i="30"/>
  <c r="H14" i="30"/>
  <c r="G14" i="30"/>
  <c r="F14" i="30"/>
  <c r="E14" i="30"/>
  <c r="S13" i="30"/>
  <c r="R13" i="30"/>
  <c r="Q13" i="30"/>
  <c r="P13" i="30"/>
  <c r="O13" i="30"/>
  <c r="N13" i="30"/>
  <c r="M13" i="30"/>
  <c r="L13" i="30"/>
  <c r="K13" i="30"/>
  <c r="J13" i="30"/>
  <c r="I13" i="30"/>
  <c r="H13" i="30"/>
  <c r="G13" i="30"/>
  <c r="F13" i="30"/>
  <c r="E13" i="30"/>
  <c r="S12" i="30"/>
  <c r="R12" i="30"/>
  <c r="Q12" i="30"/>
  <c r="P12" i="30"/>
  <c r="O12" i="30"/>
  <c r="N12" i="30"/>
  <c r="M12" i="30"/>
  <c r="L12" i="30"/>
  <c r="K12" i="30"/>
  <c r="J12" i="30"/>
  <c r="I12" i="30"/>
  <c r="H12" i="30"/>
  <c r="G12" i="30"/>
  <c r="F12" i="30"/>
  <c r="E12" i="30"/>
  <c r="S11" i="30"/>
  <c r="R11" i="30"/>
  <c r="Q11" i="30"/>
  <c r="P11" i="30"/>
  <c r="O11" i="30"/>
  <c r="N11" i="30"/>
  <c r="M11" i="30"/>
  <c r="L11" i="30"/>
  <c r="K11" i="30"/>
  <c r="J11" i="30"/>
  <c r="I11" i="30"/>
  <c r="H11" i="30"/>
  <c r="G11" i="30"/>
  <c r="F11" i="30"/>
  <c r="E11" i="30"/>
  <c r="S10" i="30"/>
  <c r="R10" i="30"/>
  <c r="Q10" i="30"/>
  <c r="P10" i="30"/>
  <c r="O10" i="30"/>
  <c r="N10" i="30"/>
  <c r="M10" i="30"/>
  <c r="L10" i="30"/>
  <c r="K10" i="30"/>
  <c r="J10" i="30"/>
  <c r="I10" i="30"/>
  <c r="H10" i="30"/>
  <c r="G10" i="30"/>
  <c r="F10" i="30"/>
  <c r="E10" i="30"/>
  <c r="S9" i="30"/>
  <c r="R9" i="30"/>
  <c r="Q9" i="30"/>
  <c r="P9" i="30"/>
  <c r="O9" i="30"/>
  <c r="N9" i="30"/>
  <c r="M9" i="30"/>
  <c r="L9" i="30"/>
  <c r="K9" i="30"/>
  <c r="J9" i="30"/>
  <c r="I9" i="30"/>
  <c r="H9" i="30"/>
  <c r="G9" i="30"/>
  <c r="F9" i="30"/>
  <c r="E9" i="30"/>
  <c r="S8" i="30"/>
  <c r="R8" i="30"/>
  <c r="Q8" i="30"/>
  <c r="P8" i="30"/>
  <c r="O8" i="30"/>
  <c r="N8" i="30"/>
  <c r="M8" i="30"/>
  <c r="L8" i="30"/>
  <c r="K8" i="30"/>
  <c r="J8" i="30"/>
  <c r="I8" i="30"/>
  <c r="H8" i="30"/>
  <c r="G8" i="30"/>
  <c r="F8" i="30"/>
  <c r="E8" i="30"/>
  <c r="S7" i="30"/>
  <c r="R7" i="30"/>
  <c r="Q7" i="30"/>
  <c r="P7" i="30"/>
  <c r="O7" i="30"/>
  <c r="N7" i="30"/>
  <c r="M7" i="30"/>
  <c r="L7" i="30"/>
  <c r="K7" i="30"/>
  <c r="J7" i="30"/>
  <c r="I7" i="30"/>
  <c r="H7" i="30"/>
  <c r="G7" i="30"/>
  <c r="F7" i="30"/>
  <c r="E7" i="30"/>
  <c r="S6" i="30"/>
  <c r="R6" i="30"/>
  <c r="Q6" i="30"/>
  <c r="P6" i="30"/>
  <c r="O6" i="30"/>
  <c r="N6" i="30"/>
  <c r="M6" i="30"/>
  <c r="L6" i="30"/>
  <c r="K6" i="30"/>
  <c r="J6" i="30"/>
  <c r="I6" i="30"/>
  <c r="H6" i="30"/>
  <c r="G6" i="30"/>
  <c r="F6" i="30"/>
  <c r="E6" i="30"/>
  <c r="F72" i="28" l="1"/>
  <c r="CU67" i="28"/>
  <c r="CS67" i="28"/>
  <c r="F67" i="28"/>
  <c r="EV62" i="28"/>
  <c r="ET62" i="28"/>
  <c r="ER62" i="28"/>
  <c r="EP62" i="28"/>
  <c r="EJ62" i="28"/>
  <c r="EH62" i="28"/>
  <c r="EL62" i="28" s="1"/>
  <c r="EF62" i="28"/>
  <c r="ED62" i="28"/>
  <c r="DX62" i="28"/>
  <c r="DV62" i="28"/>
  <c r="DZ62" i="28" s="1"/>
  <c r="DT62" i="28"/>
  <c r="EB62" i="28" s="1"/>
  <c r="DR62" i="28"/>
  <c r="DL62" i="28"/>
  <c r="DP62" i="28" s="1"/>
  <c r="DJ62" i="28"/>
  <c r="DN62" i="28" s="1"/>
  <c r="DH62" i="28"/>
  <c r="DF62" i="28"/>
  <c r="CY62" i="28"/>
  <c r="CW62" i="28" a="1"/>
  <c r="CW62" i="28" s="1"/>
  <c r="CU62" i="28" a="1"/>
  <c r="CU62" i="28" s="1"/>
  <c r="CS62" i="28"/>
  <c r="F62" i="28"/>
  <c r="F61" i="28"/>
  <c r="CU56" i="28"/>
  <c r="CS56" i="28"/>
  <c r="F56" i="28"/>
  <c r="EV51" i="28"/>
  <c r="ET51" i="28"/>
  <c r="ER51" i="28"/>
  <c r="EZ51" i="28" s="1"/>
  <c r="EP51" i="28"/>
  <c r="EJ51" i="28"/>
  <c r="EH51" i="28"/>
  <c r="EF51" i="28"/>
  <c r="ED51" i="28"/>
  <c r="DX51" i="28"/>
  <c r="DV51" i="28"/>
  <c r="DZ51" i="28" s="1"/>
  <c r="DT51" i="28"/>
  <c r="EB51" i="28" s="1"/>
  <c r="DR51" i="28"/>
  <c r="DL51" i="28"/>
  <c r="DJ51" i="28"/>
  <c r="DN51" i="28" s="1"/>
  <c r="DH51" i="28"/>
  <c r="DF51" i="28"/>
  <c r="CY51" i="28"/>
  <c r="CW51" i="28" a="1"/>
  <c r="CW51" i="28" s="1"/>
  <c r="DA51" i="28" s="1"/>
  <c r="CU51" i="28"/>
  <c r="DC51" i="28" s="1"/>
  <c r="CU51" i="28" a="1"/>
  <c r="CS51" i="28"/>
  <c r="F51" i="28"/>
  <c r="F50" i="28"/>
  <c r="CU45" i="28"/>
  <c r="CS45" i="28"/>
  <c r="F45" i="28"/>
  <c r="EV40" i="28"/>
  <c r="ET40" i="28"/>
  <c r="ER40" i="28"/>
  <c r="EX40" i="28" s="1"/>
  <c r="EP40" i="28"/>
  <c r="EJ40" i="28"/>
  <c r="EH40" i="28"/>
  <c r="EF40" i="28"/>
  <c r="EN40" i="28" s="1"/>
  <c r="ED40" i="28"/>
  <c r="DX40" i="28"/>
  <c r="DV40" i="28"/>
  <c r="DZ40" i="28" s="1"/>
  <c r="DT40" i="28"/>
  <c r="DR40" i="28"/>
  <c r="DL40" i="28"/>
  <c r="DJ40" i="28"/>
  <c r="DN40" i="28" s="1"/>
  <c r="DH40" i="28"/>
  <c r="DP40" i="28" s="1"/>
  <c r="DF40" i="28"/>
  <c r="CY40" i="28"/>
  <c r="CW40" i="28" a="1"/>
  <c r="CW40" i="28" s="1"/>
  <c r="CU40" i="28" a="1"/>
  <c r="CU40" i="28" s="1"/>
  <c r="CS40" i="28"/>
  <c r="F40" i="28"/>
  <c r="F39" i="28"/>
  <c r="CU34" i="28"/>
  <c r="CS34" i="28"/>
  <c r="F34" i="28"/>
  <c r="EV29" i="28"/>
  <c r="EZ29" i="28" s="1"/>
  <c r="ET29" i="28"/>
  <c r="EX29" i="28" s="1"/>
  <c r="ER29" i="28"/>
  <c r="EP29" i="28"/>
  <c r="EL29" i="28"/>
  <c r="EJ29" i="28"/>
  <c r="EH29" i="28"/>
  <c r="EF29" i="28"/>
  <c r="ED29" i="28"/>
  <c r="DX29" i="28"/>
  <c r="EB29" i="28" s="1"/>
  <c r="DV29" i="28"/>
  <c r="DZ29" i="28" s="1"/>
  <c r="DT29" i="28"/>
  <c r="DR29" i="28"/>
  <c r="DL29" i="28"/>
  <c r="DJ29" i="28"/>
  <c r="DH29" i="28"/>
  <c r="DP29" i="28" s="1"/>
  <c r="DF29" i="28"/>
  <c r="CY29" i="28"/>
  <c r="CW29" i="28" a="1"/>
  <c r="CW29" i="28" s="1"/>
  <c r="CU29" i="28" a="1"/>
  <c r="CU29" i="28" s="1"/>
  <c r="CS29" i="28"/>
  <c r="F29" i="28"/>
  <c r="F28" i="28"/>
  <c r="CU23" i="28"/>
  <c r="CS23" i="28"/>
  <c r="F23" i="28"/>
  <c r="EV18" i="28"/>
  <c r="ET18" i="28"/>
  <c r="EX18" i="28" s="1"/>
  <c r="ER18" i="28"/>
  <c r="EP18" i="28"/>
  <c r="EL18" i="28"/>
  <c r="EJ18" i="28"/>
  <c r="EN18" i="28" s="1"/>
  <c r="EH18" i="28"/>
  <c r="EF18" i="28"/>
  <c r="ED18" i="28"/>
  <c r="DX18" i="28"/>
  <c r="DV18" i="28"/>
  <c r="DZ18" i="28" s="1"/>
  <c r="DT18" i="28"/>
  <c r="DR18" i="28"/>
  <c r="DL18" i="28"/>
  <c r="DJ18" i="28"/>
  <c r="DH18" i="28"/>
  <c r="DN18" i="28" s="1"/>
  <c r="DF18" i="28"/>
  <c r="CY18" i="28"/>
  <c r="CW18" i="28" a="1"/>
  <c r="CW18" i="28" s="1"/>
  <c r="CU18" i="28" a="1"/>
  <c r="CU18" i="28" s="1"/>
  <c r="DC18" i="28" s="1"/>
  <c r="CS18" i="28"/>
  <c r="F18" i="28"/>
  <c r="F17" i="28"/>
  <c r="CU12" i="28"/>
  <c r="CS12" i="28"/>
  <c r="F12" i="28"/>
  <c r="EV7" i="28"/>
  <c r="ET7" i="28"/>
  <c r="EX7" i="28" s="1"/>
  <c r="ER7" i="28"/>
  <c r="EP7" i="28"/>
  <c r="EJ7" i="28"/>
  <c r="EN7" i="28" s="1"/>
  <c r="EH7" i="28"/>
  <c r="EL7" i="28" s="1"/>
  <c r="EF7" i="28"/>
  <c r="ED7" i="28"/>
  <c r="DZ7" i="28"/>
  <c r="DX7" i="28"/>
  <c r="DV7" i="28"/>
  <c r="DT7" i="28"/>
  <c r="DR7" i="28"/>
  <c r="DL7" i="28"/>
  <c r="DP7" i="28" s="1"/>
  <c r="DJ7" i="28"/>
  <c r="DN7" i="28" s="1"/>
  <c r="DH7" i="28"/>
  <c r="DF7" i="28"/>
  <c r="CY7" i="28"/>
  <c r="CW7" i="28" a="1"/>
  <c r="CW7" i="28" s="1"/>
  <c r="CU7" i="28" a="1"/>
  <c r="CU7" i="28" s="1"/>
  <c r="DC7" i="28" s="1"/>
  <c r="CS7" i="28"/>
  <c r="F7" i="28"/>
  <c r="T57" i="24"/>
  <c r="S57" i="24"/>
  <c r="R57" i="24"/>
  <c r="Q57" i="24"/>
  <c r="P57" i="24"/>
  <c r="O57" i="24"/>
  <c r="N57" i="24"/>
  <c r="M57" i="24"/>
  <c r="L57" i="24"/>
  <c r="K57" i="24"/>
  <c r="J57" i="24"/>
  <c r="I57" i="24"/>
  <c r="H57" i="24"/>
  <c r="G57" i="24"/>
  <c r="F57" i="24"/>
  <c r="E57" i="24"/>
  <c r="T56" i="24"/>
  <c r="S56" i="24"/>
  <c r="R56" i="24"/>
  <c r="Q56" i="24"/>
  <c r="P56" i="24"/>
  <c r="O56" i="24"/>
  <c r="N56" i="24"/>
  <c r="M56" i="24"/>
  <c r="L56" i="24"/>
  <c r="K56" i="24"/>
  <c r="J56" i="24"/>
  <c r="I56" i="24"/>
  <c r="H56" i="24"/>
  <c r="G56" i="24"/>
  <c r="F56" i="24"/>
  <c r="E56" i="24"/>
  <c r="T55" i="24"/>
  <c r="S55" i="24"/>
  <c r="S58" i="24" s="1"/>
  <c r="R55" i="24"/>
  <c r="R58" i="24" s="1"/>
  <c r="Q55" i="24"/>
  <c r="Q58" i="24" s="1"/>
  <c r="P55" i="24"/>
  <c r="P58" i="24" s="1"/>
  <c r="O55" i="24"/>
  <c r="O58" i="24" s="1"/>
  <c r="N55" i="24"/>
  <c r="N58" i="24" s="1"/>
  <c r="M55" i="24"/>
  <c r="M58" i="24" s="1"/>
  <c r="L55" i="24"/>
  <c r="L58" i="24" s="1"/>
  <c r="K55" i="24"/>
  <c r="K58" i="24" s="1"/>
  <c r="J55" i="24"/>
  <c r="J58" i="24" s="1"/>
  <c r="I55" i="24"/>
  <c r="I58" i="24" s="1"/>
  <c r="H55" i="24"/>
  <c r="H58" i="24" s="1"/>
  <c r="G55" i="24"/>
  <c r="G58" i="24" s="1"/>
  <c r="F55" i="24"/>
  <c r="F58" i="24" s="1"/>
  <c r="E55" i="24"/>
  <c r="E58" i="24" s="1"/>
  <c r="FB18" i="28" l="1"/>
  <c r="DN29" i="28"/>
  <c r="FB29" i="28"/>
  <c r="EX51" i="28"/>
  <c r="EB7" i="28"/>
  <c r="EB18" i="28"/>
  <c r="EN29" i="28"/>
  <c r="EB40" i="28"/>
  <c r="EL40" i="28"/>
  <c r="FB40" i="28" s="1"/>
  <c r="DP51" i="28"/>
  <c r="EL51" i="28"/>
  <c r="FB51" i="28" s="1"/>
  <c r="EN62" i="28"/>
  <c r="EX62" i="28"/>
  <c r="FB62" i="28" s="1"/>
  <c r="DA7" i="28"/>
  <c r="EZ7" i="28"/>
  <c r="FD7" i="28" s="1"/>
  <c r="DP18" i="28"/>
  <c r="EZ18" i="28"/>
  <c r="EZ40" i="28"/>
  <c r="EN51" i="28"/>
  <c r="FD51" i="28" s="1"/>
  <c r="DC62" i="28"/>
  <c r="EZ62" i="28"/>
  <c r="FD62" i="28" s="1"/>
  <c r="FD18" i="28"/>
  <c r="DC29" i="28"/>
  <c r="FD40" i="28"/>
  <c r="FB7" i="28"/>
  <c r="DA18" i="28"/>
  <c r="DA29" i="28"/>
  <c r="DC40" i="28"/>
  <c r="FD29" i="28"/>
  <c r="DA40" i="28"/>
  <c r="DA62" i="28"/>
  <c r="T58" i="24"/>
</calcChain>
</file>

<file path=xl/comments1.xml><?xml version="1.0" encoding="utf-8"?>
<comments xmlns="http://schemas.openxmlformats.org/spreadsheetml/2006/main">
  <authors>
    <author>Toshiba</author>
  </authors>
  <commentList>
    <comment ref="FB2" authorId="0">
      <text>
        <r>
          <rPr>
            <b/>
            <sz val="8"/>
            <color indexed="81"/>
            <rFont val="Tahoma"/>
          </rPr>
          <t>Overall Personal Competence</t>
        </r>
        <r>
          <rPr>
            <sz val="8"/>
            <color indexed="81"/>
            <rFont val="Tahoma"/>
          </rPr>
          <t xml:space="preserve">
</t>
        </r>
      </text>
    </comment>
    <comment ref="CS5" authorId="0">
      <text>
        <r>
          <rPr>
            <sz val="8"/>
            <color indexed="81"/>
            <rFont val="Tahoma"/>
          </rPr>
          <t xml:space="preserve">Soma dos graus obtidos / Soma de itens (CHA)
</t>
        </r>
      </text>
    </comment>
    <comment ref="CU5" authorId="0">
      <text>
        <r>
          <rPr>
            <sz val="8"/>
            <color indexed="81"/>
            <rFont val="Tahoma"/>
          </rPr>
          <t xml:space="preserve">Média da linha Grau requerido, se o valor do item não for zero.
</t>
        </r>
      </text>
    </comment>
    <comment ref="CW5" authorId="0">
      <text>
        <r>
          <rPr>
            <sz val="8"/>
            <color indexed="81"/>
            <rFont val="Tahoma"/>
          </rPr>
          <t>Média dos graus obtidos apenas dos itens requeridos  - (mesmo se acima do necessário)</t>
        </r>
      </text>
    </comment>
    <comment ref="CY5" authorId="0">
      <text>
        <r>
          <rPr>
            <sz val="8"/>
            <color indexed="81"/>
            <rFont val="Tahoma"/>
          </rPr>
          <t>Média dos graus obtidos apenas dos itens requeridos - (apenas computado o necessário - ex. se for necessário um grau 2 e for obtido grau 3, é utilizado o grau 2)</t>
        </r>
      </text>
    </comment>
    <comment ref="DA5" authorId="0">
      <text>
        <r>
          <rPr>
            <sz val="8"/>
            <color indexed="81"/>
            <rFont val="Tahoma"/>
          </rPr>
          <t xml:space="preserve">IGCC = Nível médio global obtido em função do requerido / Nível médio requerido/cargo
</t>
        </r>
      </text>
    </comment>
    <comment ref="DC5" authorId="0">
      <text>
        <r>
          <rPr>
            <sz val="8"/>
            <color indexed="81"/>
            <rFont val="Tahoma"/>
          </rPr>
          <t xml:space="preserve">ICNC = Nível médio obtido em função do necessário / Nível médio requerido do 
cargo
</t>
        </r>
      </text>
    </comment>
    <comment ref="DF5" authorId="0">
      <text>
        <r>
          <rPr>
            <sz val="8"/>
            <color indexed="81"/>
            <rFont val="Tahoma"/>
          </rPr>
          <t xml:space="preserve">Soma dos graus obtidos / Soma de itens (CHA)
</t>
        </r>
      </text>
    </comment>
    <comment ref="DH5" authorId="0">
      <text>
        <r>
          <rPr>
            <sz val="8"/>
            <color indexed="81"/>
            <rFont val="Tahoma"/>
          </rPr>
          <t xml:space="preserve">Média da linha Grau requerido, se o valor do item não for zero.
</t>
        </r>
      </text>
    </comment>
    <comment ref="DJ5" authorId="0">
      <text>
        <r>
          <rPr>
            <sz val="8"/>
            <color indexed="81"/>
            <rFont val="Tahoma"/>
          </rPr>
          <t>Média dos graus obtidos apenas dos itens requeridos  - (mesmo se acima do necessário)</t>
        </r>
      </text>
    </comment>
    <comment ref="DL5" authorId="0">
      <text>
        <r>
          <rPr>
            <sz val="8"/>
            <color indexed="81"/>
            <rFont val="Tahoma"/>
          </rPr>
          <t>Média dos graus obtidos apenas dos itens requeridos - (apenas computado o necessário - ex. se for necessário um grau 2 e for obtido grau 3, é utilizado o grau 2)</t>
        </r>
      </text>
    </comment>
    <comment ref="DN5" authorId="0">
      <text>
        <r>
          <rPr>
            <sz val="8"/>
            <color indexed="81"/>
            <rFont val="Tahoma"/>
          </rPr>
          <t xml:space="preserve">IGCC = Nível médio global obtido em função do requerido / Nível médio requerido/cargo
</t>
        </r>
      </text>
    </comment>
    <comment ref="DP5" authorId="0">
      <text>
        <r>
          <rPr>
            <sz val="8"/>
            <color indexed="81"/>
            <rFont val="Tahoma"/>
          </rPr>
          <t xml:space="preserve">ICNC = Nível médio obtido em função do necessário / Nível médio requerido do 
cargo
</t>
        </r>
      </text>
    </comment>
    <comment ref="DR5" authorId="0">
      <text>
        <r>
          <rPr>
            <sz val="8"/>
            <color indexed="81"/>
            <rFont val="Tahoma"/>
          </rPr>
          <t xml:space="preserve">Soma dos graus obtidos / Soma de itens (CHA)
</t>
        </r>
      </text>
    </comment>
    <comment ref="DT5" authorId="0">
      <text>
        <r>
          <rPr>
            <sz val="8"/>
            <color indexed="81"/>
            <rFont val="Tahoma"/>
          </rPr>
          <t xml:space="preserve">Média da linha Grau requerido, se o valor do item não for zero.
</t>
        </r>
      </text>
    </comment>
    <comment ref="DV5" authorId="0">
      <text>
        <r>
          <rPr>
            <sz val="8"/>
            <color indexed="81"/>
            <rFont val="Tahoma"/>
          </rPr>
          <t>Média dos graus obtidos apenas dos itens requeridos  - (mesmo se acima do necessário)</t>
        </r>
      </text>
    </comment>
    <comment ref="DX5" authorId="0">
      <text>
        <r>
          <rPr>
            <sz val="8"/>
            <color indexed="81"/>
            <rFont val="Tahoma"/>
          </rPr>
          <t>Média dos graus obtidos apenas dos itens requeridos - (apenas computado o necessário - ex. se for necessário um grau 2 e for obtido grau 3, é utilizado o grau 2)</t>
        </r>
      </text>
    </comment>
    <comment ref="DZ5" authorId="0">
      <text>
        <r>
          <rPr>
            <sz val="8"/>
            <color indexed="81"/>
            <rFont val="Tahoma"/>
          </rPr>
          <t xml:space="preserve">IGCC = Nível médio global obtido em função do requerido / Nível médio requerido/cargo
</t>
        </r>
      </text>
    </comment>
    <comment ref="EB5" authorId="0">
      <text>
        <r>
          <rPr>
            <sz val="8"/>
            <color indexed="81"/>
            <rFont val="Tahoma"/>
          </rPr>
          <t xml:space="preserve">ICNC = Nível médio obtido em função do necessário / Nível médio requerido do 
cargo
</t>
        </r>
      </text>
    </comment>
    <comment ref="ED5" authorId="0">
      <text>
        <r>
          <rPr>
            <sz val="8"/>
            <color indexed="81"/>
            <rFont val="Tahoma"/>
          </rPr>
          <t xml:space="preserve">Soma dos graus obtidos / Soma de itens (CHA)
</t>
        </r>
      </text>
    </comment>
    <comment ref="EF5" authorId="0">
      <text>
        <r>
          <rPr>
            <sz val="8"/>
            <color indexed="81"/>
            <rFont val="Tahoma"/>
          </rPr>
          <t xml:space="preserve">Média da linha Grau requerido, se o valor do item não for zero.
</t>
        </r>
      </text>
    </comment>
    <comment ref="EH5" authorId="0">
      <text>
        <r>
          <rPr>
            <sz val="8"/>
            <color indexed="81"/>
            <rFont val="Tahoma"/>
          </rPr>
          <t>Média dos graus obtidos apenas dos itens requeridos  - (mesmo se acima do necessário)</t>
        </r>
      </text>
    </comment>
    <comment ref="EJ5" authorId="0">
      <text>
        <r>
          <rPr>
            <sz val="8"/>
            <color indexed="81"/>
            <rFont val="Tahoma"/>
          </rPr>
          <t>Média dos graus obtidos apenas dos itens requeridos - (apenas computado o necessário - ex. se for necessário um grau 2 e for obtido grau 3, é utilizado o grau 2)</t>
        </r>
      </text>
    </comment>
    <comment ref="EL5" authorId="0">
      <text>
        <r>
          <rPr>
            <sz val="8"/>
            <color indexed="81"/>
            <rFont val="Tahoma"/>
          </rPr>
          <t xml:space="preserve">IGCC = Nível médio global obtido em função do requerido / Nível médio requerido/cargo
</t>
        </r>
      </text>
    </comment>
    <comment ref="EN5" authorId="0">
      <text>
        <r>
          <rPr>
            <sz val="8"/>
            <color indexed="81"/>
            <rFont val="Tahoma"/>
          </rPr>
          <t xml:space="preserve">ICNC = Nível médio obtido em função do necessário / Nível médio requerido do 
cargo
</t>
        </r>
      </text>
    </comment>
    <comment ref="EP5" authorId="0">
      <text>
        <r>
          <rPr>
            <sz val="8"/>
            <color indexed="81"/>
            <rFont val="Tahoma"/>
          </rPr>
          <t xml:space="preserve">Soma dos graus obtidos / Soma de itens (CHA)
</t>
        </r>
      </text>
    </comment>
    <comment ref="ER5" authorId="0">
      <text>
        <r>
          <rPr>
            <sz val="8"/>
            <color indexed="81"/>
            <rFont val="Tahoma"/>
          </rPr>
          <t xml:space="preserve">Média da linha Grau requerido, se o valor do item não for zero.
</t>
        </r>
      </text>
    </comment>
    <comment ref="ET5" authorId="0">
      <text>
        <r>
          <rPr>
            <sz val="8"/>
            <color indexed="81"/>
            <rFont val="Tahoma"/>
          </rPr>
          <t>Média dos graus obtidos apenas dos itens requeridos  - (mesmo se acima do necessário)</t>
        </r>
      </text>
    </comment>
    <comment ref="EV5" authorId="0">
      <text>
        <r>
          <rPr>
            <sz val="8"/>
            <color indexed="81"/>
            <rFont val="Tahoma"/>
          </rPr>
          <t>Média dos graus obtidos apenas dos itens requeridos - (apenas computado o necessário - ex. se for necessário um grau 2 e for obtido grau 3, é utilizado o grau 2)</t>
        </r>
      </text>
    </comment>
    <comment ref="EX5" authorId="0">
      <text>
        <r>
          <rPr>
            <sz val="8"/>
            <color indexed="81"/>
            <rFont val="Tahoma"/>
          </rPr>
          <t xml:space="preserve">IGCC = Nível médio global obtido em função do requerido / Nível médio requerido/cargo
</t>
        </r>
      </text>
    </comment>
    <comment ref="EZ5" authorId="0">
      <text>
        <r>
          <rPr>
            <sz val="8"/>
            <color indexed="81"/>
            <rFont val="Tahoma"/>
          </rPr>
          <t xml:space="preserve">ICNC = Nível médio obtido em função do necessário / Nível médio requerido do 
cargo
</t>
        </r>
      </text>
    </comment>
  </commentList>
</comments>
</file>

<file path=xl/sharedStrings.xml><?xml version="1.0" encoding="utf-8"?>
<sst xmlns="http://schemas.openxmlformats.org/spreadsheetml/2006/main" count="933" uniqueCount="219">
  <si>
    <t>Produção</t>
  </si>
  <si>
    <t>Loja</t>
  </si>
  <si>
    <t>Atualizado em:</t>
  </si>
  <si>
    <t>Performance</t>
  </si>
  <si>
    <t>Apart Hotel</t>
  </si>
  <si>
    <t>Resort / Spa</t>
  </si>
  <si>
    <t>Pousadas Cidades Históricas</t>
  </si>
  <si>
    <t>Pousadas de Natureza</t>
  </si>
  <si>
    <t>Show Room</t>
  </si>
  <si>
    <t>i</t>
  </si>
  <si>
    <t>Hoteis Urbanos</t>
  </si>
  <si>
    <t>Pousadas de Praia</t>
  </si>
  <si>
    <t>Estoque</t>
  </si>
  <si>
    <t>Cozinha</t>
  </si>
  <si>
    <t>x</t>
  </si>
  <si>
    <t>q</t>
  </si>
  <si>
    <t>Até 6.000</t>
  </si>
  <si>
    <t>Até 5.000</t>
  </si>
  <si>
    <t>Até 3.000</t>
  </si>
  <si>
    <t>Até 2.000</t>
  </si>
  <si>
    <t>Até 1.000</t>
  </si>
  <si>
    <t>Preencha os campos abaixo</t>
  </si>
  <si>
    <t>Total</t>
  </si>
  <si>
    <t>Faturamento de produtos em função do tempo de vida</t>
  </si>
  <si>
    <t>Lucro líquido de produtos em função do tempo de vida</t>
  </si>
  <si>
    <t>Indice médio de satisfação do cliente (1 Muito Ruim, 2 Ruim, 3 Regular, 4 Bom, 5 Muito Bom)</t>
  </si>
  <si>
    <t>Paisagismo</t>
  </si>
  <si>
    <t>Layout</t>
  </si>
  <si>
    <t>Acompanhamento de execução</t>
  </si>
  <si>
    <t>Stand</t>
  </si>
  <si>
    <t>Serviços</t>
  </si>
  <si>
    <t>Desenho de Móveis</t>
  </si>
  <si>
    <t>Representação Bi e Tridimensional</t>
  </si>
  <si>
    <t xml:space="preserve">Setorização de pontos luminotécnicos, hidráulicos e elétricos </t>
  </si>
  <si>
    <t>Planta de Piso</t>
  </si>
  <si>
    <t>Especificações de acabamentos</t>
  </si>
  <si>
    <t>Orçamento</t>
  </si>
  <si>
    <t>Consultorias e Pareceres profissionais</t>
  </si>
  <si>
    <t>Palestras e clínicas tecnológicas</t>
  </si>
  <si>
    <t>Simples</t>
  </si>
  <si>
    <t>Intermediário</t>
  </si>
  <si>
    <t>Complexo</t>
  </si>
  <si>
    <t>Adequação dos ambientes à certificações  (Lead AP)</t>
  </si>
  <si>
    <t>Acessibilidade para bares e restaurantes</t>
  </si>
  <si>
    <t>Projeto para ponto de venda e ambientes de serviço</t>
  </si>
  <si>
    <t>Merchansinsing Visual</t>
  </si>
  <si>
    <t>Ambientes de hospedagem</t>
  </si>
  <si>
    <t>Fachada</t>
  </si>
  <si>
    <t>Desenho de móveis</t>
  </si>
  <si>
    <t>Representação bi e tridimensional</t>
  </si>
  <si>
    <t>Planta de piso</t>
  </si>
  <si>
    <t>Paginação de Piso</t>
  </si>
  <si>
    <t>Detalhamento de Piso</t>
  </si>
  <si>
    <t>Perspectiva</t>
  </si>
  <si>
    <t>Cortes</t>
  </si>
  <si>
    <t>Vistas (elevações)</t>
  </si>
  <si>
    <t>Pesquisas</t>
  </si>
  <si>
    <t>Memorial Descritivo</t>
  </si>
  <si>
    <t>Planta de Plantação</t>
  </si>
  <si>
    <t>c</t>
  </si>
  <si>
    <t>s</t>
  </si>
  <si>
    <t>Pacote de soluções</t>
  </si>
  <si>
    <t>Layout e Vistas</t>
  </si>
  <si>
    <t>Layout e Perspectivas</t>
  </si>
  <si>
    <t>Layout e Esp. Acabamentos</t>
  </si>
  <si>
    <t>Vistas e Perspectivas</t>
  </si>
  <si>
    <t>Vistas e Esp. Acabamentos</t>
  </si>
  <si>
    <t>Perspectivas e Esp. Acabamentos</t>
  </si>
  <si>
    <t>Layout, Vistas e Perspectivas</t>
  </si>
  <si>
    <t>Layout, Vistas e Esp. Acabamentos</t>
  </si>
  <si>
    <t>Vistas, Perspectivas e Esp. Acabamentos</t>
  </si>
  <si>
    <t>Layout, Vistas, Perspectivas e Esp. Acabamentos</t>
  </si>
  <si>
    <t>Layout, Perspectivas e Esp. Acabamentos</t>
  </si>
  <si>
    <t>Vistas</t>
  </si>
  <si>
    <t>Perspectivas</t>
  </si>
  <si>
    <t>Esp. Acabamentos</t>
  </si>
  <si>
    <t>Até 15.000</t>
  </si>
  <si>
    <t>1 x 1</t>
  </si>
  <si>
    <t>2 x 2</t>
  </si>
  <si>
    <t>3 x 3</t>
  </si>
  <si>
    <t>4 x 4</t>
  </si>
  <si>
    <t>Portfólio de Produtos - Definição da Plataforma</t>
  </si>
  <si>
    <t>Serviços Prestados</t>
  </si>
  <si>
    <t>Operações</t>
  </si>
  <si>
    <t>Básico</t>
  </si>
  <si>
    <t>Soma de serviços</t>
  </si>
  <si>
    <t>% de utilização</t>
  </si>
  <si>
    <t>Adequação de ambientes de preparo de alimento</t>
  </si>
  <si>
    <t>Adequação de ambientes de empresas de hospedagem</t>
  </si>
  <si>
    <t>Projeto de design de ambientes com ênfase na garantia da eficiência produtiva</t>
  </si>
  <si>
    <t>Segmento</t>
  </si>
  <si>
    <t>Bai-xa</t>
  </si>
  <si>
    <t>Mé-dia</t>
  </si>
  <si>
    <t>Alta</t>
  </si>
  <si>
    <t>Conhecimentos</t>
  </si>
  <si>
    <t>Habilidades</t>
  </si>
  <si>
    <t>Atitudes</t>
  </si>
  <si>
    <t>OPC</t>
  </si>
  <si>
    <t>Indices Ponderados pela Importância</t>
  </si>
  <si>
    <t>C1</t>
  </si>
  <si>
    <t>C2</t>
  </si>
  <si>
    <t>C5</t>
  </si>
  <si>
    <t>C6</t>
  </si>
  <si>
    <t>C7</t>
  </si>
  <si>
    <t>C9</t>
  </si>
  <si>
    <t>C10</t>
  </si>
  <si>
    <t>C12</t>
  </si>
  <si>
    <t>C14</t>
  </si>
  <si>
    <t>C15</t>
  </si>
  <si>
    <t>C16</t>
  </si>
  <si>
    <t>C18</t>
  </si>
  <si>
    <t>C19</t>
  </si>
  <si>
    <t>C20</t>
  </si>
  <si>
    <t>C22</t>
  </si>
  <si>
    <t>C23</t>
  </si>
  <si>
    <t>C27</t>
  </si>
  <si>
    <t>C28</t>
  </si>
  <si>
    <t>C29</t>
  </si>
  <si>
    <t>H1</t>
  </si>
  <si>
    <t>H2</t>
  </si>
  <si>
    <t>H3</t>
  </si>
  <si>
    <t>H4</t>
  </si>
  <si>
    <t>H5</t>
  </si>
  <si>
    <t>H6</t>
  </si>
  <si>
    <t>H7</t>
  </si>
  <si>
    <t>H8</t>
  </si>
  <si>
    <t>A1</t>
  </si>
  <si>
    <t>A2</t>
  </si>
  <si>
    <t>REGISTRO</t>
  </si>
  <si>
    <t>CARGO</t>
  </si>
  <si>
    <t>NOME</t>
  </si>
  <si>
    <t>Idioma Inglês</t>
  </si>
  <si>
    <t>Office</t>
  </si>
  <si>
    <t>Autocad</t>
  </si>
  <si>
    <t>Sketchup (3D)</t>
  </si>
  <si>
    <t>Planej. e Gestão de Projetos</t>
  </si>
  <si>
    <t>Normas acessibilidade</t>
  </si>
  <si>
    <t>Normas de segur. e meio ambiente</t>
  </si>
  <si>
    <t>Ergonomia</t>
  </si>
  <si>
    <t>História e teoria do design</t>
  </si>
  <si>
    <t>Metodologia do Design de Amb.</t>
  </si>
  <si>
    <t>Marketing</t>
  </si>
  <si>
    <t>Gestão Estratégica</t>
  </si>
  <si>
    <t>Financeiro / Econômico</t>
  </si>
  <si>
    <t>Gestão do Desenvolv. Serviços</t>
  </si>
  <si>
    <t>Gestão de pessoas</t>
  </si>
  <si>
    <t>Raciocínio Lógico</t>
  </si>
  <si>
    <t>Criatividade</t>
  </si>
  <si>
    <t>Organização</t>
  </si>
  <si>
    <t>Negociação</t>
  </si>
  <si>
    <t>Capacidade de Análise</t>
  </si>
  <si>
    <t>Análise de problemas (demandas)</t>
  </si>
  <si>
    <t>Percepção visual</t>
  </si>
  <si>
    <t>Autocontrole emocional</t>
  </si>
  <si>
    <t>Trabalhar em equipe</t>
  </si>
  <si>
    <t>Liderança</t>
  </si>
  <si>
    <t>Comunicação eficaz</t>
  </si>
  <si>
    <t>Comprometimento</t>
  </si>
  <si>
    <t>Motivação</t>
  </si>
  <si>
    <t>Nível médio glogal do colaborador</t>
  </si>
  <si>
    <t>Nível médio requerido/cargo</t>
  </si>
  <si>
    <t>Nível médio global obtido em função do requerido</t>
  </si>
  <si>
    <t>Nível médio obtido em função do necessário</t>
  </si>
  <si>
    <t>Índice global de competência para o cargo</t>
  </si>
  <si>
    <t>Índice de competência necessária para o cargo</t>
  </si>
  <si>
    <t>Índice global de conhecimento para o cargo</t>
  </si>
  <si>
    <t>Índice de conhecimento necessário para o cargo</t>
  </si>
  <si>
    <t>Índice global de habilidade para o cargo</t>
  </si>
  <si>
    <t>Índice de habilidade necessária para o cargo</t>
  </si>
  <si>
    <t>Índice global de atitude para o cargo</t>
  </si>
  <si>
    <t>Índice de atitude necessária para o cargo</t>
  </si>
  <si>
    <t>OPC GLOGAL</t>
  </si>
  <si>
    <t>OPC NECESSÁRIO PARA O CARGO</t>
  </si>
  <si>
    <t>PROCESS AREA</t>
  </si>
  <si>
    <t>LEADER B&amp;S</t>
  </si>
  <si>
    <t>Diretora Comercial</t>
  </si>
  <si>
    <t>Ful</t>
  </si>
  <si>
    <t>t</t>
  </si>
  <si>
    <t>G</t>
  </si>
  <si>
    <t>ANALISTA FINANCEIRO</t>
  </si>
  <si>
    <t>g</t>
  </si>
  <si>
    <t>ANALISTA DE INV. E R&amp;D COST</t>
  </si>
  <si>
    <t>ANALISTA DE KHI &amp; SGI</t>
  </si>
  <si>
    <t>LEADER - CUTTING TOOL &amp;  GAUGES</t>
  </si>
  <si>
    <t>GAPS</t>
  </si>
  <si>
    <t>ACIMA</t>
  </si>
  <si>
    <t>CALIBRE</t>
  </si>
  <si>
    <t>CUTTING TOOLS</t>
  </si>
  <si>
    <t>TRAINEE</t>
  </si>
  <si>
    <t>LEADER EL. FL. RAC.</t>
  </si>
  <si>
    <t>FLUIDIC &amp; MECHANICAL</t>
  </si>
  <si>
    <t>ELECTRONIC</t>
  </si>
  <si>
    <t>ELECTRONIC &amp; UTILITIES</t>
  </si>
  <si>
    <t>Diretora de Produção</t>
  </si>
  <si>
    <t>Bel</t>
  </si>
  <si>
    <t>LAY-OUT &amp; BUILDING</t>
  </si>
  <si>
    <t>LAY-OUT</t>
  </si>
  <si>
    <t>LEADER COMP. CENTER ENGINES</t>
  </si>
  <si>
    <t>CYLINDER HEAD</t>
  </si>
  <si>
    <t>CYLINDER BLOCK</t>
  </si>
  <si>
    <t>CRANKSHAFT&amp;CAMSHAFT</t>
  </si>
  <si>
    <t>ASSEMBLY SHORT BLOCK</t>
  </si>
  <si>
    <t>HOT &amp; COLD TEST</t>
  </si>
  <si>
    <t>ASSEMBLY LONG BLOCK</t>
  </si>
  <si>
    <t>GEARS DRIVEN &amp; RING GEARS</t>
  </si>
  <si>
    <t>Estagiária de Produção</t>
  </si>
  <si>
    <t>Fua</t>
  </si>
  <si>
    <t>IO SHAFTS</t>
  </si>
  <si>
    <t>CLUTCH HOUSING</t>
  </si>
  <si>
    <t>HEAT TREATMENT</t>
  </si>
  <si>
    <t>ASSEMBLY &amp; TEST</t>
  </si>
  <si>
    <t>SLEEVES &amp; PINI GEAR</t>
  </si>
  <si>
    <t>PROCESS MANAGER</t>
  </si>
  <si>
    <t>ASSISTANT PROCESS MANAGER</t>
  </si>
  <si>
    <t>Cic</t>
  </si>
  <si>
    <t>Diretora Administrativa</t>
  </si>
  <si>
    <t>Ruf</t>
  </si>
  <si>
    <t>Diretora Estratégica</t>
  </si>
  <si>
    <t>Tric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</si>
</sst>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39" x14ac:knownFonts="1">
    <font>
      <sz val="11"/>
      <color theme="1"/>
      <name val="Calibri"/>
      <family val="2"/>
      <scheme val="minor"/>
    </font>
    <font>
      <sz val="10"/>
      <name val="Arial"/>
      <family val="2"/>
    </font>
    <font>
      <b/>
      <sz val="10"/>
      <name val="Arial"/>
      <family val="2"/>
    </font>
    <font>
      <b/>
      <sz val="10"/>
      <color indexed="18"/>
      <name val="Verdana"/>
      <family val="2"/>
    </font>
    <font>
      <b/>
      <sz val="8"/>
      <name val="Arial"/>
      <family val="2"/>
    </font>
    <font>
      <b/>
      <sz val="10"/>
      <name val="Verdana"/>
      <family val="2"/>
    </font>
    <font>
      <sz val="10"/>
      <name val="Arial"/>
      <family val="2"/>
    </font>
    <font>
      <sz val="10"/>
      <color theme="1"/>
      <name val="Arial"/>
      <family val="2"/>
    </font>
    <font>
      <u/>
      <sz val="11"/>
      <color theme="10"/>
      <name val="Calibri"/>
      <family val="2"/>
    </font>
    <font>
      <sz val="10"/>
      <color theme="0" tint="-0.34998626667073579"/>
      <name val="Arial"/>
      <family val="2"/>
    </font>
    <font>
      <sz val="8"/>
      <name val="Arial"/>
      <family val="2"/>
    </font>
    <font>
      <u/>
      <sz val="12"/>
      <name val="Arial"/>
      <family val="2"/>
    </font>
    <font>
      <sz val="10"/>
      <color rgb="FFFF0000"/>
      <name val="Arial"/>
      <family val="2"/>
    </font>
    <font>
      <b/>
      <sz val="8"/>
      <color indexed="23"/>
      <name val="Verdana"/>
      <family val="2"/>
    </font>
    <font>
      <sz val="11"/>
      <color theme="1"/>
      <name val="Calibri"/>
      <family val="2"/>
      <scheme val="minor"/>
    </font>
    <font>
      <sz val="11"/>
      <name val="Calibri"/>
      <family val="2"/>
      <scheme val="minor"/>
    </font>
    <font>
      <sz val="28"/>
      <color theme="1"/>
      <name val="Calibri"/>
      <family val="2"/>
      <scheme val="minor"/>
    </font>
    <font>
      <sz val="8"/>
      <color theme="1"/>
      <name val="Calibri"/>
      <family val="2"/>
      <scheme val="minor"/>
    </font>
    <font>
      <b/>
      <sz val="9"/>
      <name val="Times New Roman"/>
      <family val="1"/>
    </font>
    <font>
      <b/>
      <sz val="12"/>
      <name val="Arial"/>
      <family val="2"/>
    </font>
    <font>
      <sz val="12"/>
      <name val="Arial"/>
      <family val="2"/>
    </font>
    <font>
      <sz val="9"/>
      <name val="Arial"/>
      <family val="2"/>
    </font>
    <font>
      <sz val="10"/>
      <color theme="1"/>
      <name val="Calibri"/>
      <family val="2"/>
      <scheme val="minor"/>
    </font>
    <font>
      <sz val="8"/>
      <name val="Times New Roman"/>
      <family val="1"/>
    </font>
    <font>
      <sz val="10"/>
      <name val="Arial"/>
    </font>
    <font>
      <b/>
      <sz val="7"/>
      <name val="Arial"/>
      <family val="2"/>
    </font>
    <font>
      <b/>
      <sz val="10"/>
      <color indexed="8"/>
      <name val="Arial"/>
      <family val="2"/>
    </font>
    <font>
      <b/>
      <sz val="14"/>
      <name val="Arial"/>
      <family val="2"/>
    </font>
    <font>
      <b/>
      <sz val="9"/>
      <name val="Arial"/>
      <family val="2"/>
    </font>
    <font>
      <sz val="10"/>
      <color indexed="9"/>
      <name val="Arial"/>
    </font>
    <font>
      <sz val="8"/>
      <name val="Arial"/>
    </font>
    <font>
      <sz val="2"/>
      <color indexed="9"/>
      <name val="Arial"/>
      <family val="2"/>
    </font>
    <font>
      <b/>
      <sz val="8"/>
      <color indexed="17"/>
      <name val="Arial"/>
      <family val="2"/>
    </font>
    <font>
      <b/>
      <sz val="8"/>
      <color indexed="12"/>
      <name val="Arial"/>
      <family val="2"/>
    </font>
    <font>
      <sz val="10"/>
      <color indexed="12"/>
      <name val="Arial"/>
      <family val="2"/>
    </font>
    <font>
      <b/>
      <sz val="10"/>
      <color indexed="17"/>
      <name val="Arial"/>
      <family val="2"/>
    </font>
    <font>
      <sz val="7"/>
      <name val="Arial"/>
    </font>
    <font>
      <b/>
      <sz val="8"/>
      <color indexed="81"/>
      <name val="Tahoma"/>
    </font>
    <font>
      <sz val="8"/>
      <color indexed="81"/>
      <name val="Tahoma"/>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s>
  <cellStyleXfs count="9">
    <xf numFmtId="0" fontId="0" fillId="0" borderId="0"/>
    <xf numFmtId="0" fontId="1" fillId="0" borderId="0"/>
    <xf numFmtId="0" fontId="6" fillId="0" borderId="0"/>
    <xf numFmtId="0" fontId="8" fillId="0" borderId="0" applyNumberFormat="0" applyFill="0" applyBorder="0" applyAlignment="0" applyProtection="0">
      <alignment vertical="top"/>
      <protection locked="0"/>
    </xf>
    <xf numFmtId="9" fontId="14" fillId="0" borderId="0" applyFont="0" applyFill="0" applyBorder="0" applyAlignment="0" applyProtection="0"/>
    <xf numFmtId="0" fontId="24" fillId="0" borderId="0"/>
    <xf numFmtId="9" fontId="24" fillId="0" borderId="0" applyFont="0" applyFill="0" applyBorder="0" applyAlignment="0" applyProtection="0"/>
    <xf numFmtId="0" fontId="1" fillId="0" borderId="0"/>
    <xf numFmtId="9" fontId="1" fillId="0" borderId="0" applyFont="0" applyFill="0" applyBorder="0" applyAlignment="0" applyProtection="0"/>
  </cellStyleXfs>
  <cellXfs count="247">
    <xf numFmtId="0" fontId="0" fillId="0" borderId="0" xfId="0"/>
    <xf numFmtId="0" fontId="1" fillId="2" borderId="0" xfId="1" applyFill="1"/>
    <xf numFmtId="0" fontId="8" fillId="2" borderId="0" xfId="3" applyFill="1" applyAlignment="1" applyProtection="1"/>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8" xfId="0" applyFont="1" applyFill="1" applyBorder="1" applyAlignment="1">
      <alignment horizontal="center" vertical="center"/>
    </xf>
    <xf numFmtId="0" fontId="0" fillId="0" borderId="0" xfId="0" applyFill="1"/>
    <xf numFmtId="0" fontId="1" fillId="0" borderId="0" xfId="1" applyFill="1"/>
    <xf numFmtId="0" fontId="2" fillId="0" borderId="0" xfId="1" applyFont="1" applyFill="1" applyAlignment="1">
      <alignment horizontal="center" vertical="center"/>
    </xf>
    <xf numFmtId="0" fontId="13" fillId="0" borderId="0" xfId="1" applyFont="1" applyFill="1" applyAlignment="1">
      <alignment wrapText="1"/>
    </xf>
    <xf numFmtId="0" fontId="1" fillId="0" borderId="1" xfId="1" applyFill="1" applyBorder="1"/>
    <xf numFmtId="0" fontId="1" fillId="0" borderId="0" xfId="1" applyFill="1" applyBorder="1"/>
    <xf numFmtId="0" fontId="1" fillId="0" borderId="0" xfId="1" applyFill="1" applyAlignment="1">
      <alignment horizontal="left" vertical="center"/>
    </xf>
    <xf numFmtId="0" fontId="2" fillId="0" borderId="0" xfId="1" applyFont="1" applyFill="1" applyBorder="1" applyAlignment="1">
      <alignment horizontal="left" vertical="center" wrapText="1"/>
    </xf>
    <xf numFmtId="0" fontId="1" fillId="0" borderId="46"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48"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 fillId="0" borderId="50" xfId="1" applyFont="1" applyFill="1" applyBorder="1" applyAlignment="1">
      <alignment horizontal="center" vertical="center" wrapText="1"/>
    </xf>
    <xf numFmtId="0" fontId="1" fillId="0" borderId="51" xfId="1" applyFont="1" applyFill="1" applyBorder="1" applyAlignment="1">
      <alignment horizontal="center" vertical="center" wrapText="1"/>
    </xf>
    <xf numFmtId="0" fontId="1" fillId="0" borderId="0" xfId="1" applyFill="1" applyBorder="1" applyAlignment="1">
      <alignment horizontal="center" vertical="center" wrapText="1"/>
    </xf>
    <xf numFmtId="0" fontId="1" fillId="0" borderId="41" xfId="1" applyFill="1" applyBorder="1" applyAlignment="1">
      <alignment horizontal="center" vertical="center" wrapText="1"/>
    </xf>
    <xf numFmtId="0" fontId="1" fillId="3" borderId="0" xfId="1" applyFill="1" applyAlignment="1">
      <alignment horizontal="left" vertical="center"/>
    </xf>
    <xf numFmtId="0" fontId="1" fillId="3" borderId="0" xfId="1" applyFill="1"/>
    <xf numFmtId="0" fontId="0" fillId="3" borderId="0" xfId="0" applyFill="1"/>
    <xf numFmtId="0" fontId="1" fillId="3" borderId="0" xfId="1" applyFill="1" applyAlignment="1">
      <alignment horizontal="right"/>
    </xf>
    <xf numFmtId="0" fontId="1" fillId="3" borderId="41" xfId="1" applyFill="1" applyBorder="1" applyAlignment="1">
      <alignment horizontal="center" vertical="center"/>
    </xf>
    <xf numFmtId="0" fontId="2" fillId="3" borderId="0" xfId="1" applyFont="1" applyFill="1" applyAlignment="1">
      <alignment horizontal="center" vertical="center"/>
    </xf>
    <xf numFmtId="0" fontId="13" fillId="3" borderId="0" xfId="1" applyFont="1" applyFill="1" applyAlignment="1">
      <alignment wrapText="1"/>
    </xf>
    <xf numFmtId="0" fontId="1" fillId="3" borderId="1" xfId="1" applyFill="1" applyBorder="1"/>
    <xf numFmtId="0" fontId="1" fillId="3" borderId="0" xfId="1" applyFill="1" applyBorder="1"/>
    <xf numFmtId="0" fontId="2" fillId="3" borderId="0" xfId="1" applyFont="1" applyFill="1" applyBorder="1" applyAlignment="1">
      <alignment horizontal="left" vertical="center" wrapText="1"/>
    </xf>
    <xf numFmtId="0" fontId="1" fillId="3" borderId="0" xfId="1" applyFill="1" applyBorder="1" applyAlignment="1">
      <alignment horizontal="left" vertical="center" wrapText="1"/>
    </xf>
    <xf numFmtId="0" fontId="1" fillId="3" borderId="63"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7" fillId="0" borderId="1" xfId="0" applyFont="1" applyBorder="1" applyAlignment="1">
      <alignment horizontal="center" vertical="center" wrapText="1"/>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1" fillId="3" borderId="0" xfId="1" applyFill="1" applyBorder="1" applyAlignment="1">
      <alignment horizontal="center" vertical="center" wrapText="1"/>
    </xf>
    <xf numFmtId="0" fontId="1" fillId="0" borderId="3" xfId="1" applyFill="1" applyBorder="1" applyAlignment="1">
      <alignment horizontal="center" vertical="center" wrapText="1"/>
    </xf>
    <xf numFmtId="0" fontId="1" fillId="0" borderId="53"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 fillId="3" borderId="65" xfId="1" applyFont="1" applyFill="1" applyBorder="1" applyAlignment="1">
      <alignment horizontal="center" vertical="center" wrapText="1"/>
    </xf>
    <xf numFmtId="9" fontId="12" fillId="3" borderId="2" xfId="4" applyNumberFormat="1" applyFont="1" applyFill="1" applyBorder="1" applyAlignment="1">
      <alignment horizontal="center" vertical="center"/>
    </xf>
    <xf numFmtId="9" fontId="1" fillId="3" borderId="2" xfId="4" applyNumberFormat="1" applyFont="1" applyFill="1" applyBorder="1" applyAlignment="1">
      <alignment horizontal="center" vertical="center"/>
    </xf>
    <xf numFmtId="0" fontId="19" fillId="0" borderId="50" xfId="1" applyFont="1" applyFill="1" applyBorder="1" applyAlignment="1">
      <alignment horizontal="center" vertical="center" textRotation="90" wrapText="1"/>
    </xf>
    <xf numFmtId="0" fontId="20" fillId="0" borderId="50" xfId="1" applyFont="1" applyFill="1" applyBorder="1" applyAlignment="1">
      <alignment horizontal="center" vertical="center" textRotation="90" wrapText="1"/>
    </xf>
    <xf numFmtId="0" fontId="15" fillId="0" borderId="42"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33" xfId="0" applyFont="1" applyFill="1" applyBorder="1" applyAlignment="1">
      <alignment horizontal="center" vertical="center"/>
    </xf>
    <xf numFmtId="0" fontId="10" fillId="0" borderId="41" xfId="1" applyFont="1" applyFill="1" applyBorder="1" applyAlignment="1">
      <alignment horizontal="center" vertical="center" wrapText="1"/>
    </xf>
    <xf numFmtId="0" fontId="22" fillId="0" borderId="18" xfId="0" applyFont="1" applyBorder="1" applyAlignment="1">
      <alignment horizontal="center"/>
    </xf>
    <xf numFmtId="0" fontId="7" fillId="0" borderId="54" xfId="0" applyFont="1" applyBorder="1" applyAlignment="1">
      <alignment horizontal="center" textRotation="90" wrapText="1"/>
    </xf>
    <xf numFmtId="0" fontId="7" fillId="0" borderId="57" xfId="0" applyFont="1" applyBorder="1" applyAlignment="1">
      <alignment horizontal="center" textRotation="90" wrapText="1"/>
    </xf>
    <xf numFmtId="0" fontId="7" fillId="0" borderId="18" xfId="0" applyFont="1" applyBorder="1" applyAlignment="1">
      <alignment horizontal="center" textRotation="90" wrapText="1"/>
    </xf>
    <xf numFmtId="0" fontId="7" fillId="0" borderId="55" xfId="0" applyFont="1" applyBorder="1" applyAlignment="1">
      <alignment horizontal="center" textRotation="90" wrapText="1"/>
    </xf>
    <xf numFmtId="0" fontId="7" fillId="0" borderId="56" xfId="0" applyFont="1" applyBorder="1" applyAlignment="1">
      <alignment horizontal="center" textRotation="90" wrapText="1"/>
    </xf>
    <xf numFmtId="0" fontId="7" fillId="0" borderId="17" xfId="0" applyFont="1" applyBorder="1" applyAlignment="1">
      <alignment horizontal="center" textRotation="90" wrapText="1"/>
    </xf>
    <xf numFmtId="0" fontId="17" fillId="0" borderId="45" xfId="0" applyFont="1" applyBorder="1" applyAlignment="1">
      <alignment horizontal="center"/>
    </xf>
    <xf numFmtId="0" fontId="17" fillId="0" borderId="1" xfId="0" applyFont="1" applyBorder="1" applyAlignment="1">
      <alignment horizontal="center"/>
    </xf>
    <xf numFmtId="0" fontId="17" fillId="0" borderId="48" xfId="0" applyFont="1" applyBorder="1" applyAlignment="1">
      <alignment horizontal="center"/>
    </xf>
    <xf numFmtId="0" fontId="17" fillId="0" borderId="42" xfId="0" applyFont="1" applyBorder="1" applyAlignment="1">
      <alignment horizontal="center"/>
    </xf>
    <xf numFmtId="9" fontId="17" fillId="0" borderId="59" xfId="4" applyFont="1" applyBorder="1" applyAlignment="1">
      <alignment horizontal="center"/>
    </xf>
    <xf numFmtId="9" fontId="17" fillId="0" borderId="60" xfId="4" applyFont="1" applyBorder="1" applyAlignment="1">
      <alignment horizontal="center"/>
    </xf>
    <xf numFmtId="9" fontId="17" fillId="0" borderId="61" xfId="4" applyFont="1" applyBorder="1" applyAlignment="1">
      <alignment horizontal="center"/>
    </xf>
    <xf numFmtId="9" fontId="17" fillId="0" borderId="66" xfId="4" applyFont="1" applyBorder="1" applyAlignment="1">
      <alignment horizontal="center"/>
    </xf>
    <xf numFmtId="0" fontId="17" fillId="0" borderId="1" xfId="0" applyFont="1" applyBorder="1" applyAlignment="1">
      <alignment horizontal="center" vertical="center" textRotation="90" wrapText="1"/>
    </xf>
    <xf numFmtId="0" fontId="21" fillId="2" borderId="0" xfId="1" applyFont="1" applyFill="1" applyAlignment="1">
      <alignment horizontal="center" vertical="center" wrapText="1"/>
    </xf>
    <xf numFmtId="0" fontId="23" fillId="2" borderId="22" xfId="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23" fillId="0" borderId="35" xfId="1" applyFont="1" applyFill="1" applyBorder="1" applyAlignment="1">
      <alignment horizontal="center" vertical="center" wrapText="1"/>
    </xf>
    <xf numFmtId="0" fontId="1" fillId="3" borderId="1" xfId="1" applyFont="1" applyFill="1" applyBorder="1" applyAlignment="1">
      <alignment horizontal="center" vertical="center" textRotation="90" wrapText="1"/>
    </xf>
    <xf numFmtId="9" fontId="12" fillId="3" borderId="1" xfId="4" applyFont="1" applyFill="1" applyBorder="1" applyAlignment="1">
      <alignment horizontal="center" vertical="center"/>
    </xf>
    <xf numFmtId="0" fontId="24" fillId="2" borderId="0" xfId="5" applyFill="1" applyAlignment="1">
      <alignment vertical="center"/>
    </xf>
    <xf numFmtId="0" fontId="24" fillId="2" borderId="0" xfId="5" applyFill="1" applyBorder="1" applyAlignment="1">
      <alignment vertical="center"/>
    </xf>
    <xf numFmtId="0" fontId="19" fillId="4" borderId="1" xfId="5" applyFont="1" applyFill="1" applyBorder="1" applyAlignment="1" applyProtection="1">
      <alignment horizontal="center" vertical="center"/>
    </xf>
    <xf numFmtId="0" fontId="19" fillId="4" borderId="41" xfId="5" applyFont="1" applyFill="1" applyBorder="1" applyAlignment="1" applyProtection="1">
      <alignment horizontal="center" vertical="center"/>
    </xf>
    <xf numFmtId="0" fontId="25" fillId="0" borderId="0" xfId="5" applyFont="1" applyFill="1" applyBorder="1" applyAlignment="1" applyProtection="1">
      <alignment horizontal="center" vertical="center"/>
    </xf>
    <xf numFmtId="0" fontId="24" fillId="2" borderId="0" xfId="5" applyFill="1" applyBorder="1" applyAlignment="1" applyProtection="1">
      <alignment vertical="center"/>
    </xf>
    <xf numFmtId="0" fontId="4" fillId="2" borderId="0" xfId="5" applyFont="1" applyFill="1" applyBorder="1" applyAlignment="1" applyProtection="1">
      <alignment horizontal="center" vertical="center"/>
    </xf>
    <xf numFmtId="0" fontId="24" fillId="2" borderId="0" xfId="5" applyFill="1" applyBorder="1"/>
    <xf numFmtId="0" fontId="24" fillId="2" borderId="0" xfId="5" applyFill="1"/>
    <xf numFmtId="0" fontId="2" fillId="2" borderId="40" xfId="5" applyFont="1" applyFill="1" applyBorder="1" applyAlignment="1">
      <alignment vertical="center" wrapText="1"/>
    </xf>
    <xf numFmtId="0" fontId="2" fillId="2" borderId="0" xfId="5" applyFont="1" applyFill="1" applyAlignment="1">
      <alignment horizontal="center" vertical="center"/>
    </xf>
    <xf numFmtId="0" fontId="29" fillId="2" borderId="14" xfId="5" applyFont="1" applyFill="1" applyBorder="1" applyAlignment="1">
      <alignment horizontal="center" vertical="center" wrapText="1"/>
    </xf>
    <xf numFmtId="0" fontId="29" fillId="2" borderId="0" xfId="5" applyFont="1" applyFill="1" applyBorder="1" applyAlignment="1">
      <alignment horizontal="center" vertical="center" wrapText="1"/>
    </xf>
    <xf numFmtId="0" fontId="24" fillId="2" borderId="14" xfId="5" applyFill="1" applyBorder="1" applyAlignment="1">
      <alignment horizontal="center" vertical="center" wrapText="1"/>
    </xf>
    <xf numFmtId="0" fontId="29" fillId="2" borderId="0" xfId="5" applyFont="1" applyFill="1"/>
    <xf numFmtId="0" fontId="24" fillId="2" borderId="7" xfId="5" applyFill="1" applyBorder="1"/>
    <xf numFmtId="0" fontId="2" fillId="2" borderId="1" xfId="5" applyFont="1" applyFill="1" applyBorder="1" applyAlignment="1">
      <alignment horizontal="center" vertical="center"/>
    </xf>
    <xf numFmtId="0" fontId="2" fillId="2" borderId="1" xfId="5" applyFont="1" applyFill="1" applyBorder="1" applyAlignment="1">
      <alignment horizontal="center" vertical="center" textRotation="90"/>
    </xf>
    <xf numFmtId="0" fontId="24" fillId="2" borderId="0" xfId="5" applyFill="1" applyBorder="1" applyAlignment="1">
      <alignment horizontal="center"/>
    </xf>
    <xf numFmtId="0" fontId="30" fillId="2" borderId="40" xfId="5" applyFont="1" applyFill="1" applyBorder="1" applyAlignment="1">
      <alignment horizontal="center" textRotation="90" wrapText="1"/>
    </xf>
    <xf numFmtId="0" fontId="30" fillId="2" borderId="6" xfId="5" applyFont="1" applyFill="1" applyBorder="1" applyAlignment="1">
      <alignment horizontal="center" textRotation="90" wrapText="1"/>
    </xf>
    <xf numFmtId="0" fontId="2" fillId="8" borderId="1" xfId="5" applyFont="1" applyFill="1" applyBorder="1" applyAlignment="1">
      <alignment horizontal="center" textRotation="90" wrapText="1"/>
    </xf>
    <xf numFmtId="0" fontId="2" fillId="9" borderId="1" xfId="5" applyFont="1" applyFill="1" applyBorder="1" applyAlignment="1">
      <alignment horizontal="center" textRotation="90" wrapText="1"/>
    </xf>
    <xf numFmtId="0" fontId="2" fillId="7" borderId="1" xfId="5" applyFont="1" applyFill="1" applyBorder="1" applyAlignment="1">
      <alignment horizontal="center" textRotation="90" wrapText="1"/>
    </xf>
    <xf numFmtId="0" fontId="2" fillId="7" borderId="41" xfId="5" applyFont="1" applyFill="1" applyBorder="1" applyAlignment="1">
      <alignment horizontal="center" textRotation="90" wrapText="1"/>
    </xf>
    <xf numFmtId="1" fontId="24" fillId="2" borderId="0" xfId="5" applyNumberFormat="1" applyFill="1"/>
    <xf numFmtId="0" fontId="31" fillId="2" borderId="1" xfId="5" applyFont="1" applyFill="1" applyBorder="1" applyAlignment="1" applyProtection="1">
      <alignment horizontal="center" vertical="center"/>
    </xf>
    <xf numFmtId="165" fontId="32" fillId="2" borderId="0" xfId="6" applyNumberFormat="1" applyFont="1" applyFill="1" applyBorder="1" applyAlignment="1">
      <alignment horizontal="center" vertical="center"/>
    </xf>
    <xf numFmtId="0" fontId="34" fillId="2" borderId="0" xfId="5" applyFont="1" applyFill="1"/>
    <xf numFmtId="0" fontId="31" fillId="2" borderId="0" xfId="5" applyFont="1" applyFill="1" applyBorder="1" applyAlignment="1" applyProtection="1">
      <alignment horizontal="center" vertical="center"/>
    </xf>
    <xf numFmtId="0" fontId="10" fillId="2" borderId="0" xfId="5" applyFont="1" applyFill="1"/>
    <xf numFmtId="0" fontId="10" fillId="2" borderId="0" xfId="1" applyFont="1" applyFill="1"/>
    <xf numFmtId="0" fontId="10" fillId="2" borderId="6" xfId="5" applyFont="1" applyFill="1" applyBorder="1"/>
    <xf numFmtId="0" fontId="10" fillId="2" borderId="0" xfId="1" applyFont="1" applyFill="1" applyBorder="1" applyAlignment="1">
      <alignment horizontal="right"/>
    </xf>
    <xf numFmtId="166" fontId="24" fillId="2" borderId="0" xfId="5" applyNumberFormat="1" applyFill="1" applyAlignment="1">
      <alignment horizontal="center"/>
    </xf>
    <xf numFmtId="0" fontId="24" fillId="2" borderId="0" xfId="5" applyFill="1" applyAlignment="1">
      <alignment horizontal="center"/>
    </xf>
    <xf numFmtId="0" fontId="2" fillId="2" borderId="1" xfId="5" applyFont="1" applyFill="1" applyBorder="1" applyAlignment="1">
      <alignment horizontal="center"/>
    </xf>
    <xf numFmtId="0" fontId="10" fillId="2" borderId="0" xfId="1" applyFont="1" applyFill="1" applyBorder="1"/>
    <xf numFmtId="165" fontId="24" fillId="2" borderId="0" xfId="5" applyNumberFormat="1" applyFill="1"/>
    <xf numFmtId="0" fontId="10" fillId="2" borderId="10" xfId="5" applyFont="1" applyFill="1" applyBorder="1"/>
    <xf numFmtId="0" fontId="10" fillId="2" borderId="14" xfId="1" applyFont="1" applyFill="1" applyBorder="1" applyAlignment="1">
      <alignment horizontal="right"/>
    </xf>
    <xf numFmtId="0" fontId="24" fillId="2" borderId="14" xfId="5" applyFill="1" applyBorder="1"/>
    <xf numFmtId="0" fontId="10" fillId="2" borderId="0" xfId="1" applyFont="1" applyFill="1" applyAlignment="1">
      <alignment horizontal="center" vertical="center"/>
    </xf>
    <xf numFmtId="0" fontId="10" fillId="2" borderId="0"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0" xfId="5" applyFont="1" applyFill="1" applyAlignment="1">
      <alignment horizontal="center" vertical="center"/>
    </xf>
    <xf numFmtId="0" fontId="10" fillId="2" borderId="0" xfId="5" applyFont="1" applyFill="1" applyBorder="1" applyAlignment="1">
      <alignment horizontal="center" vertical="center"/>
    </xf>
    <xf numFmtId="0" fontId="10" fillId="2" borderId="14" xfId="5" applyFont="1" applyFill="1" applyBorder="1" applyAlignment="1">
      <alignment horizontal="center" vertical="center"/>
    </xf>
    <xf numFmtId="0" fontId="24" fillId="2" borderId="6" xfId="5" applyFill="1" applyBorder="1"/>
    <xf numFmtId="0" fontId="24" fillId="2" borderId="0" xfId="5" applyFill="1" applyBorder="1" applyAlignment="1">
      <alignment horizontal="right"/>
    </xf>
    <xf numFmtId="0" fontId="24" fillId="2" borderId="10" xfId="5" applyFill="1" applyBorder="1"/>
    <xf numFmtId="0" fontId="24" fillId="2" borderId="14" xfId="5" applyFill="1" applyBorder="1" applyAlignment="1">
      <alignment horizontal="right"/>
    </xf>
    <xf numFmtId="165" fontId="36" fillId="2" borderId="41" xfId="6" applyNumberFormat="1" applyFont="1" applyFill="1" applyBorder="1" applyAlignment="1">
      <alignment horizontal="center"/>
    </xf>
    <xf numFmtId="165" fontId="36" fillId="2" borderId="42" xfId="6" applyNumberFormat="1" applyFont="1" applyFill="1" applyBorder="1" applyAlignment="1">
      <alignment horizontal="center"/>
    </xf>
    <xf numFmtId="0" fontId="24" fillId="2" borderId="41" xfId="5" applyFill="1" applyBorder="1" applyAlignment="1">
      <alignment horizontal="center"/>
    </xf>
    <xf numFmtId="0" fontId="24" fillId="2" borderId="42" xfId="5" applyFill="1" applyBorder="1" applyAlignment="1">
      <alignment horizontal="center"/>
    </xf>
    <xf numFmtId="0" fontId="35" fillId="2" borderId="41" xfId="5" applyFont="1" applyFill="1" applyBorder="1" applyAlignment="1">
      <alignment horizontal="center" vertical="center"/>
    </xf>
    <xf numFmtId="0" fontId="35" fillId="2" borderId="42" xfId="5" applyFont="1" applyFill="1" applyBorder="1" applyAlignment="1">
      <alignment horizontal="center" vertical="center"/>
    </xf>
    <xf numFmtId="165" fontId="32" fillId="2" borderId="39" xfId="6" applyNumberFormat="1" applyFont="1" applyFill="1" applyBorder="1" applyAlignment="1">
      <alignment horizontal="center" vertical="center"/>
    </xf>
    <xf numFmtId="165" fontId="32" fillId="2" borderId="2" xfId="6" applyNumberFormat="1" applyFont="1" applyFill="1" applyBorder="1" applyAlignment="1">
      <alignment horizontal="center" vertical="center"/>
    </xf>
    <xf numFmtId="165" fontId="33" fillId="2" borderId="39" xfId="6" applyNumberFormat="1" applyFont="1" applyFill="1" applyBorder="1" applyAlignment="1">
      <alignment horizontal="center" vertical="center"/>
    </xf>
    <xf numFmtId="165" fontId="33" fillId="2" borderId="2" xfId="6" applyNumberFormat="1" applyFont="1" applyFill="1" applyBorder="1" applyAlignment="1">
      <alignment horizontal="center" vertical="center"/>
    </xf>
    <xf numFmtId="165" fontId="33" fillId="2" borderId="3" xfId="6" applyNumberFormat="1" applyFont="1" applyFill="1" applyBorder="1" applyAlignment="1">
      <alignment horizontal="center" vertical="center"/>
    </xf>
    <xf numFmtId="165" fontId="33" fillId="2" borderId="10" xfId="6" applyNumberFormat="1" applyFont="1" applyFill="1" applyBorder="1" applyAlignment="1">
      <alignment horizontal="center" vertical="center"/>
    </xf>
    <xf numFmtId="164" fontId="2" fillId="2" borderId="39" xfId="5" applyNumberFormat="1" applyFont="1" applyFill="1" applyBorder="1" applyAlignment="1">
      <alignment horizontal="center" vertical="center"/>
    </xf>
    <xf numFmtId="164" fontId="2" fillId="2" borderId="2" xfId="5" applyNumberFormat="1" applyFont="1" applyFill="1" applyBorder="1" applyAlignment="1">
      <alignment horizontal="center" vertical="center"/>
    </xf>
    <xf numFmtId="165" fontId="32" fillId="2" borderId="0" xfId="6" applyNumberFormat="1" applyFont="1" applyFill="1" applyBorder="1" applyAlignment="1">
      <alignment horizontal="center" vertical="center"/>
    </xf>
    <xf numFmtId="165" fontId="36" fillId="2" borderId="0" xfId="6" applyNumberFormat="1" applyFont="1" applyFill="1" applyBorder="1" applyAlignment="1">
      <alignment horizontal="center"/>
    </xf>
    <xf numFmtId="1" fontId="20" fillId="0" borderId="39" xfId="5" applyNumberFormat="1" applyFont="1" applyFill="1" applyBorder="1" applyAlignment="1" applyProtection="1">
      <alignment horizontal="center" vertical="center" wrapText="1"/>
      <protection locked="0"/>
    </xf>
    <xf numFmtId="1" fontId="20" fillId="0" borderId="2" xfId="5" applyNumberFormat="1" applyFont="1" applyFill="1" applyBorder="1" applyAlignment="1" applyProtection="1">
      <alignment horizontal="center" vertical="center" wrapText="1"/>
      <protection locked="0"/>
    </xf>
    <xf numFmtId="0" fontId="10" fillId="0" borderId="39" xfId="5" applyFont="1" applyBorder="1" applyAlignment="1">
      <alignment horizontal="center" vertical="center"/>
    </xf>
    <xf numFmtId="0" fontId="10" fillId="0" borderId="2" xfId="5" applyFont="1" applyBorder="1" applyAlignment="1">
      <alignment horizontal="center" vertical="center"/>
    </xf>
    <xf numFmtId="0" fontId="10" fillId="0" borderId="39"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24" fillId="2" borderId="0" xfId="5" applyFill="1" applyBorder="1" applyAlignment="1">
      <alignment horizontal="center"/>
    </xf>
    <xf numFmtId="0" fontId="35" fillId="2" borderId="0" xfId="5" applyFont="1" applyFill="1" applyBorder="1" applyAlignment="1">
      <alignment horizontal="center" vertical="center"/>
    </xf>
    <xf numFmtId="1" fontId="10" fillId="0" borderId="39" xfId="5" applyNumberFormat="1" applyFont="1" applyFill="1" applyBorder="1" applyAlignment="1" applyProtection="1">
      <alignment horizontal="center" vertical="center" wrapText="1"/>
      <protection locked="0"/>
    </xf>
    <xf numFmtId="1" fontId="10" fillId="0" borderId="2" xfId="5" applyNumberFormat="1" applyFont="1" applyFill="1" applyBorder="1" applyAlignment="1" applyProtection="1">
      <alignment horizontal="center" vertical="center" wrapText="1"/>
      <protection locked="0"/>
    </xf>
    <xf numFmtId="1" fontId="10" fillId="0" borderId="39" xfId="1" applyNumberFormat="1" applyFont="1" applyFill="1" applyBorder="1" applyAlignment="1" applyProtection="1">
      <alignment horizontal="center" vertical="center" wrapText="1"/>
      <protection locked="0"/>
    </xf>
    <xf numFmtId="1" fontId="10" fillId="0" borderId="2" xfId="1" applyNumberFormat="1" applyFont="1" applyFill="1" applyBorder="1" applyAlignment="1" applyProtection="1">
      <alignment horizontal="center" vertical="center" wrapText="1"/>
      <protection locked="0"/>
    </xf>
    <xf numFmtId="0" fontId="30" fillId="2" borderId="10" xfId="5" applyFont="1" applyFill="1" applyBorder="1" applyAlignment="1">
      <alignment horizontal="center" textRotation="90" wrapText="1"/>
    </xf>
    <xf numFmtId="0" fontId="30" fillId="2" borderId="11" xfId="5" applyFont="1" applyFill="1" applyBorder="1" applyAlignment="1">
      <alignment horizontal="center" textRotation="90" wrapText="1"/>
    </xf>
    <xf numFmtId="0" fontId="10" fillId="2" borderId="10" xfId="5" applyFont="1" applyFill="1" applyBorder="1" applyAlignment="1">
      <alignment horizontal="center" textRotation="90" wrapText="1"/>
    </xf>
    <xf numFmtId="0" fontId="10" fillId="2" borderId="11" xfId="5" applyFont="1" applyFill="1" applyBorder="1" applyAlignment="1">
      <alignment horizontal="center" textRotation="90" wrapText="1"/>
    </xf>
    <xf numFmtId="0" fontId="30" fillId="2" borderId="0" xfId="5" applyFont="1" applyFill="1" applyBorder="1" applyAlignment="1">
      <alignment horizontal="center" textRotation="90" wrapText="1"/>
    </xf>
    <xf numFmtId="0" fontId="10" fillId="2" borderId="41" xfId="5" applyFont="1" applyFill="1" applyBorder="1" applyAlignment="1">
      <alignment horizontal="center" textRotation="90" wrapText="1"/>
    </xf>
    <xf numFmtId="0" fontId="10" fillId="2" borderId="42" xfId="5" applyFont="1" applyFill="1" applyBorder="1" applyAlignment="1">
      <alignment horizontal="center" textRotation="90" wrapText="1"/>
    </xf>
    <xf numFmtId="0" fontId="30" fillId="2" borderId="42" xfId="5" applyFont="1" applyFill="1" applyBorder="1" applyAlignment="1">
      <alignment horizontal="center" textRotation="90" wrapText="1"/>
    </xf>
    <xf numFmtId="0" fontId="2" fillId="2" borderId="41" xfId="5" applyFont="1" applyFill="1" applyBorder="1" applyAlignment="1">
      <alignment horizontal="center" vertical="center"/>
    </xf>
    <xf numFmtId="0" fontId="2" fillId="2" borderId="27" xfId="5" applyFont="1" applyFill="1" applyBorder="1" applyAlignment="1">
      <alignment horizontal="center" vertical="center"/>
    </xf>
    <xf numFmtId="0" fontId="2" fillId="2" borderId="42" xfId="5" applyFont="1" applyFill="1" applyBorder="1" applyAlignment="1">
      <alignment horizontal="center" vertical="center"/>
    </xf>
    <xf numFmtId="0" fontId="10" fillId="2" borderId="1" xfId="5" applyFont="1" applyFill="1" applyBorder="1" applyAlignment="1">
      <alignment horizontal="center" textRotation="90" wrapText="1"/>
    </xf>
    <xf numFmtId="0" fontId="30" fillId="2" borderId="1" xfId="5" applyFont="1" applyFill="1" applyBorder="1" applyAlignment="1">
      <alignment horizontal="center" textRotation="90" wrapText="1"/>
    </xf>
    <xf numFmtId="0" fontId="2" fillId="4" borderId="1" xfId="5" applyFont="1" applyFill="1" applyBorder="1" applyAlignment="1">
      <alignment horizontal="center" vertical="center"/>
    </xf>
    <xf numFmtId="0" fontId="2" fillId="5" borderId="1" xfId="5" applyFont="1" applyFill="1" applyBorder="1" applyAlignment="1">
      <alignment horizontal="center" vertical="center"/>
    </xf>
    <xf numFmtId="0" fontId="26" fillId="6" borderId="1" xfId="5" applyFont="1" applyFill="1" applyBorder="1" applyAlignment="1">
      <alignment horizontal="center" vertical="center"/>
    </xf>
    <xf numFmtId="0" fontId="27" fillId="7" borderId="1" xfId="5" applyFont="1" applyFill="1" applyBorder="1" applyAlignment="1">
      <alignment horizontal="center" vertical="center"/>
    </xf>
    <xf numFmtId="0" fontId="2" fillId="2" borderId="1" xfId="5" applyFont="1" applyFill="1" applyBorder="1" applyAlignment="1">
      <alignment horizontal="center" vertical="center" wrapText="1"/>
    </xf>
    <xf numFmtId="0" fontId="2" fillId="2" borderId="1" xfId="5" applyFont="1" applyFill="1" applyBorder="1" applyAlignment="1">
      <alignment horizontal="center" vertical="center"/>
    </xf>
    <xf numFmtId="0" fontId="28" fillId="2" borderId="1" xfId="5" applyFont="1" applyFill="1" applyBorder="1" applyAlignment="1">
      <alignment horizontal="center" vertical="center"/>
    </xf>
    <xf numFmtId="0" fontId="1" fillId="0" borderId="0" xfId="1" applyFill="1" applyBorder="1" applyAlignment="1">
      <alignment horizontal="center" vertical="center" wrapText="1"/>
    </xf>
    <xf numFmtId="0" fontId="1" fillId="0" borderId="0" xfId="1" applyFill="1" applyBorder="1" applyAlignment="1">
      <alignment horizontal="center" vertical="center" textRotation="90"/>
    </xf>
    <xf numFmtId="0" fontId="1" fillId="0" borderId="45" xfId="1" applyFill="1" applyBorder="1" applyAlignment="1">
      <alignment horizontal="center" vertical="center" wrapText="1"/>
    </xf>
    <xf numFmtId="0" fontId="1" fillId="0" borderId="63" xfId="1" applyFill="1" applyBorder="1" applyAlignment="1">
      <alignment horizontal="center" vertical="center" wrapText="1"/>
    </xf>
    <xf numFmtId="0" fontId="1" fillId="0" borderId="29" xfId="1" applyFill="1" applyBorder="1" applyAlignment="1">
      <alignment horizontal="center" vertical="center" wrapText="1"/>
    </xf>
    <xf numFmtId="0" fontId="1" fillId="0" borderId="21" xfId="1" applyFill="1" applyBorder="1" applyAlignment="1">
      <alignment horizontal="center" vertical="center" textRotation="90"/>
    </xf>
    <xf numFmtId="0" fontId="1" fillId="0" borderId="15" xfId="1" applyFill="1" applyBorder="1" applyAlignment="1">
      <alignment horizontal="center" vertical="center" textRotation="90"/>
    </xf>
    <xf numFmtId="0" fontId="1" fillId="0" borderId="34" xfId="1" applyFill="1" applyBorder="1" applyAlignment="1">
      <alignment horizontal="center" vertical="center" textRotation="90"/>
    </xf>
    <xf numFmtId="0" fontId="20" fillId="0" borderId="43" xfId="1" applyFont="1" applyFill="1" applyBorder="1" applyAlignment="1">
      <alignment horizontal="center" vertical="center" textRotation="90" wrapText="1"/>
    </xf>
    <xf numFmtId="0" fontId="20" fillId="0" borderId="50" xfId="1" applyFont="1" applyFill="1" applyBorder="1" applyAlignment="1">
      <alignment horizontal="center" vertical="center" textRotation="90" wrapText="1"/>
    </xf>
    <xf numFmtId="0" fontId="1" fillId="0" borderId="46" xfId="1" applyFill="1" applyBorder="1" applyAlignment="1">
      <alignment horizontal="center" vertical="center" wrapText="1"/>
    </xf>
    <xf numFmtId="0" fontId="1" fillId="0" borderId="62" xfId="1" applyFill="1" applyBorder="1" applyAlignment="1">
      <alignment horizontal="center" vertical="center" wrapText="1"/>
    </xf>
    <xf numFmtId="0" fontId="1" fillId="0" borderId="41" xfId="1" applyFill="1" applyBorder="1" applyAlignment="1">
      <alignment horizontal="center" vertical="center" wrapText="1"/>
    </xf>
    <xf numFmtId="0" fontId="16" fillId="0" borderId="0" xfId="0" applyFont="1" applyFill="1" applyAlignment="1">
      <alignment horizontal="center"/>
    </xf>
    <xf numFmtId="0" fontId="2" fillId="0" borderId="13"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9" fillId="0" borderId="52"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20" fillId="0" borderId="44" xfId="1" applyFont="1" applyFill="1" applyBorder="1" applyAlignment="1">
      <alignment horizontal="center" vertical="center" textRotation="90" wrapText="1"/>
    </xf>
    <xf numFmtId="0" fontId="20" fillId="0" borderId="51" xfId="1" applyFont="1" applyFill="1" applyBorder="1" applyAlignment="1">
      <alignment horizontal="center" vertical="center" textRotation="90" wrapText="1"/>
    </xf>
    <xf numFmtId="0" fontId="19" fillId="0" borderId="46" xfId="1" applyFont="1" applyFill="1" applyBorder="1" applyAlignment="1">
      <alignment horizontal="center" vertical="center" textRotation="90" wrapText="1"/>
    </xf>
    <xf numFmtId="0" fontId="19" fillId="0" borderId="49" xfId="1" applyFont="1" applyFill="1" applyBorder="1" applyAlignment="1">
      <alignment horizontal="center" vertical="center" textRotation="90" wrapText="1"/>
    </xf>
    <xf numFmtId="0" fontId="21" fillId="0" borderId="43" xfId="1" applyFont="1" applyFill="1" applyBorder="1" applyAlignment="1">
      <alignment horizontal="center" vertical="center" wrapText="1"/>
    </xf>
    <xf numFmtId="0" fontId="20" fillId="0" borderId="43" xfId="1" applyFont="1" applyFill="1" applyBorder="1" applyAlignment="1">
      <alignment horizontal="center" vertical="center" wrapText="1"/>
    </xf>
    <xf numFmtId="0" fontId="19" fillId="0" borderId="43" xfId="1" applyFont="1" applyFill="1" applyBorder="1" applyAlignment="1">
      <alignment horizontal="center" vertical="center" textRotation="90" wrapText="1"/>
    </xf>
    <xf numFmtId="0" fontId="19" fillId="0" borderId="50" xfId="1" applyFont="1" applyFill="1" applyBorder="1" applyAlignment="1">
      <alignment horizontal="center" vertical="center" textRotation="90" wrapText="1"/>
    </xf>
    <xf numFmtId="0" fontId="1" fillId="0" borderId="1" xfId="1" applyFill="1" applyBorder="1" applyAlignment="1">
      <alignment horizontal="center" vertical="center" wrapText="1"/>
    </xf>
    <xf numFmtId="0" fontId="21" fillId="0" borderId="1" xfId="1" applyFont="1" applyFill="1" applyBorder="1" applyAlignment="1">
      <alignment horizontal="center" vertical="center" wrapText="1"/>
    </xf>
    <xf numFmtId="0" fontId="1" fillId="0" borderId="1" xfId="1" applyFill="1" applyBorder="1" applyAlignment="1">
      <alignment horizontal="center" vertical="center" textRotation="90"/>
    </xf>
    <xf numFmtId="0" fontId="1" fillId="0" borderId="41" xfId="1" applyFill="1" applyBorder="1" applyAlignment="1">
      <alignment horizontal="center" vertical="center" textRotation="90"/>
    </xf>
    <xf numFmtId="0" fontId="22" fillId="0" borderId="54" xfId="0" applyFont="1" applyBorder="1" applyAlignment="1">
      <alignment horizontal="center"/>
    </xf>
    <xf numFmtId="0" fontId="22" fillId="0" borderId="55" xfId="0" applyFont="1" applyBorder="1" applyAlignment="1">
      <alignment horizontal="center"/>
    </xf>
    <xf numFmtId="0" fontId="22" fillId="0" borderId="56" xfId="0" applyFont="1" applyBorder="1" applyAlignment="1">
      <alignment horizontal="center"/>
    </xf>
    <xf numFmtId="0" fontId="22" fillId="0" borderId="57" xfId="0" applyFont="1" applyBorder="1" applyAlignment="1">
      <alignment horizontal="center"/>
    </xf>
    <xf numFmtId="0" fontId="2" fillId="2" borderId="4" xfId="1" applyFont="1" applyFill="1" applyBorder="1" applyAlignment="1">
      <alignment horizontal="center" vertical="center" wrapText="1"/>
    </xf>
    <xf numFmtId="0" fontId="5" fillId="2" borderId="20" xfId="1" applyFont="1" applyFill="1" applyBorder="1" applyAlignment="1">
      <alignment horizontal="center" vertical="center" textRotation="90"/>
    </xf>
    <xf numFmtId="0" fontId="18" fillId="2" borderId="21" xfId="1" applyFont="1" applyFill="1" applyBorder="1" applyAlignment="1">
      <alignment horizontal="center" vertical="center" textRotation="90" wrapText="1"/>
    </xf>
    <xf numFmtId="0" fontId="18" fillId="2" borderId="15" xfId="1" applyFont="1" applyFill="1" applyBorder="1" applyAlignment="1">
      <alignment horizontal="center" vertical="center" textRotation="90" wrapText="1"/>
    </xf>
    <xf numFmtId="0" fontId="18" fillId="2" borderId="34" xfId="1" applyFont="1" applyFill="1" applyBorder="1" applyAlignment="1">
      <alignment horizontal="center" vertical="center" textRotation="90" wrapText="1"/>
    </xf>
    <xf numFmtId="0" fontId="23" fillId="2" borderId="21" xfId="1" applyFont="1" applyFill="1" applyBorder="1" applyAlignment="1">
      <alignment horizontal="center" vertical="center" textRotation="90" wrapText="1"/>
    </xf>
    <xf numFmtId="0" fontId="23" fillId="2" borderId="26" xfId="1" applyFont="1" applyFill="1" applyBorder="1" applyAlignment="1">
      <alignment horizontal="center" vertical="center" textRotation="90" wrapText="1"/>
    </xf>
    <xf numFmtId="0" fontId="23" fillId="2" borderId="33" xfId="1" applyFont="1" applyFill="1" applyBorder="1" applyAlignment="1">
      <alignment horizontal="center" vertical="center" textRotation="90" wrapText="1"/>
    </xf>
    <xf numFmtId="0" fontId="23" fillId="2" borderId="28" xfId="1" applyFont="1" applyFill="1" applyBorder="1" applyAlignment="1">
      <alignment horizontal="center" vertical="center" textRotation="90" wrapText="1"/>
    </xf>
    <xf numFmtId="0" fontId="23" fillId="2" borderId="35" xfId="1" applyFont="1" applyFill="1" applyBorder="1" applyAlignment="1">
      <alignment horizontal="center" vertical="center" textRotation="90" wrapText="1"/>
    </xf>
    <xf numFmtId="0" fontId="16" fillId="3" borderId="0" xfId="0" applyFont="1" applyFill="1" applyAlignment="1">
      <alignment horizontal="center"/>
    </xf>
    <xf numFmtId="0" fontId="3" fillId="3" borderId="0"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1" fillId="3" borderId="0" xfId="1" applyFill="1" applyBorder="1" applyAlignment="1">
      <alignment horizontal="center" vertical="center" wrapText="1"/>
    </xf>
    <xf numFmtId="0" fontId="1" fillId="3" borderId="0" xfId="1" applyFill="1" applyBorder="1" applyAlignment="1">
      <alignment horizontal="center" vertical="center" textRotation="90"/>
    </xf>
  </cellXfs>
  <cellStyles count="9">
    <cellStyle name="Hiperlink" xfId="3" builtinId="8"/>
    <cellStyle name="Normal" xfId="0" builtinId="0"/>
    <cellStyle name="Normal 2" xfId="1"/>
    <cellStyle name="Normal 2 2" xfId="2"/>
    <cellStyle name="Normal 2 2 2" xfId="5"/>
    <cellStyle name="Normale_Price breakdown - Straightening" xfId="7"/>
    <cellStyle name="Percent 2" xfId="8"/>
    <cellStyle name="Percent 2 2" xfId="6"/>
    <cellStyle name="Porcentagem" xfId="4" builtinId="5"/>
  </cellStyles>
  <dxfs count="12">
    <dxf>
      <font>
        <color theme="1"/>
      </font>
      <fill>
        <patternFill>
          <bgColor theme="1" tint="4.9989318521683403E-2"/>
        </patternFill>
      </fill>
    </dxf>
    <dxf>
      <font>
        <color theme="0" tint="-0.499984740745262"/>
      </font>
      <fill>
        <patternFill>
          <bgColor theme="0" tint="-0.499984740745262"/>
        </patternFill>
      </fill>
    </dxf>
    <dxf>
      <font>
        <color theme="5" tint="-0.24994659260841701"/>
      </font>
      <fill>
        <patternFill>
          <bgColor theme="5" tint="-0.24994659260841701"/>
        </patternFill>
      </fill>
    </dxf>
    <dxf>
      <font>
        <b/>
        <i val="0"/>
        <color rgb="FFFF0000"/>
      </font>
    </dxf>
    <dxf>
      <font>
        <color theme="0" tint="-0.34998626667073579"/>
      </font>
      <fill>
        <patternFill>
          <bgColor theme="0" tint="-0.34998626667073579"/>
        </patternFill>
      </fill>
    </dxf>
    <dxf>
      <font>
        <color theme="6" tint="-0.499984740745262"/>
      </font>
      <fill>
        <patternFill>
          <bgColor theme="6" tint="-0.499984740745262"/>
        </patternFill>
      </fill>
    </dxf>
    <dxf>
      <font>
        <color theme="4" tint="-0.499984740745262"/>
      </font>
      <fill>
        <patternFill>
          <bgColor theme="4" tint="-0.499984740745262"/>
        </patternFill>
      </fill>
    </dxf>
    <dxf>
      <fill>
        <patternFill>
          <bgColor indexed="8"/>
        </patternFill>
      </fill>
    </dxf>
    <dxf>
      <font>
        <condense val="0"/>
        <extend val="0"/>
        <color indexed="9"/>
      </font>
      <fill>
        <patternFill patternType="lightUp"/>
      </fill>
    </dxf>
    <dxf>
      <font>
        <condense val="0"/>
        <extend val="0"/>
        <color indexed="53"/>
      </font>
    </dxf>
    <dxf>
      <fill>
        <patternFill>
          <bgColor indexed="8"/>
        </patternFill>
      </fill>
    </dxf>
    <dxf>
      <font>
        <condense val="0"/>
        <extend val="0"/>
        <color indexed="8"/>
      </font>
      <fill>
        <patternFill patternType="darkUp">
          <bgColor indexed="65"/>
        </patternFill>
      </fill>
    </dxf>
  </dxfs>
  <tableStyles count="0" defaultTableStyle="TableStyleMedium9" defaultPivotStyle="PivotStyleLight16"/>
  <colors>
    <mruColors>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2" name="Line 1"/>
        <xdr:cNvSpPr>
          <a:spLocks noChangeShapeType="1"/>
        </xdr:cNvSpPr>
      </xdr:nvSpPr>
      <xdr:spPr bwMode="auto">
        <a:xfrm>
          <a:off x="1885950" y="238125"/>
          <a:ext cx="0" cy="0"/>
        </a:xfrm>
        <a:prstGeom prst="line">
          <a:avLst/>
        </a:prstGeom>
        <a:noFill/>
        <a:ln w="9525">
          <a:solidFill>
            <a:srgbClr val="000000"/>
          </a:solidFill>
          <a:round/>
          <a:headEnd/>
          <a:tailEnd type="triangle" w="med" len="med"/>
        </a:ln>
      </xdr:spPr>
    </xdr:sp>
    <xdr:clientData/>
  </xdr:twoCellAnchor>
  <xdr:twoCellAnchor>
    <xdr:from>
      <xdr:col>9</xdr:col>
      <xdr:colOff>0</xdr:colOff>
      <xdr:row>4</xdr:row>
      <xdr:rowOff>0</xdr:rowOff>
    </xdr:from>
    <xdr:to>
      <xdr:col>9</xdr:col>
      <xdr:colOff>0</xdr:colOff>
      <xdr:row>4</xdr:row>
      <xdr:rowOff>438150</xdr:rowOff>
    </xdr:to>
    <xdr:sp macro="" textlink="">
      <xdr:nvSpPr>
        <xdr:cNvPr id="3" name="Text Box 2"/>
        <xdr:cNvSpPr txBox="1">
          <a:spLocks noChangeArrowheads="1"/>
        </xdr:cNvSpPr>
      </xdr:nvSpPr>
      <xdr:spPr bwMode="auto">
        <a:xfrm>
          <a:off x="1885950" y="419100"/>
          <a:ext cx="0" cy="4381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pt-BR" sz="1800" b="1" i="0" strike="noStrike">
              <a:solidFill>
                <a:srgbClr val="000000"/>
              </a:solidFill>
              <a:latin typeface="Arial"/>
              <a:cs typeface="Arial"/>
            </a:rPr>
            <a:t>COMPETÊNCIAS E HABILIDADES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1700191</xdr:colOff>
      <xdr:row>1</xdr:row>
      <xdr:rowOff>0</xdr:rowOff>
    </xdr:from>
    <xdr:to>
      <xdr:col>20</xdr:col>
      <xdr:colOff>0</xdr:colOff>
      <xdr:row>1</xdr:row>
      <xdr:rowOff>11906</xdr:rowOff>
    </xdr:to>
    <xdr:cxnSp macro="">
      <xdr:nvCxnSpPr>
        <xdr:cNvPr id="2" name="Straight Connector 1"/>
        <xdr:cNvCxnSpPr/>
      </xdr:nvCxnSpPr>
      <xdr:spPr>
        <a:xfrm>
          <a:off x="2290741" y="523875"/>
          <a:ext cx="8605859" cy="11906"/>
        </a:xfrm>
        <a:prstGeom prst="line">
          <a:avLst/>
        </a:prstGeom>
        <a:ln>
          <a:solidFill>
            <a:schemeClr val="accent2">
              <a:lumMod val="75000"/>
            </a:schemeClr>
          </a:solidFill>
        </a:ln>
        <a:effectLst>
          <a:innerShdw blurRad="114300">
            <a:prstClr val="black"/>
          </a:innerShdw>
        </a:effectLst>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1700191</xdr:colOff>
      <xdr:row>0</xdr:row>
      <xdr:rowOff>0</xdr:rowOff>
    </xdr:from>
    <xdr:to>
      <xdr:col>14</xdr:col>
      <xdr:colOff>142875</xdr:colOff>
      <xdr:row>0</xdr:row>
      <xdr:rowOff>1588</xdr:rowOff>
    </xdr:to>
    <xdr:cxnSp macro="">
      <xdr:nvCxnSpPr>
        <xdr:cNvPr id="2" name="Straight Connector 1"/>
        <xdr:cNvCxnSpPr/>
      </xdr:nvCxnSpPr>
      <xdr:spPr>
        <a:xfrm>
          <a:off x="2300266" y="0"/>
          <a:ext cx="4186259" cy="1588"/>
        </a:xfrm>
        <a:prstGeom prst="line">
          <a:avLst/>
        </a:prstGeom>
        <a:ln>
          <a:solidFill>
            <a:schemeClr val="accent2">
              <a:lumMod val="75000"/>
            </a:schemeClr>
          </a:solidFill>
        </a:ln>
        <a:effectLst>
          <a:innerShdw blurRad="114300">
            <a:prstClr val="black"/>
          </a:innerShdw>
        </a:effectLst>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1700191</xdr:colOff>
      <xdr:row>1</xdr:row>
      <xdr:rowOff>0</xdr:rowOff>
    </xdr:from>
    <xdr:to>
      <xdr:col>8</xdr:col>
      <xdr:colOff>0</xdr:colOff>
      <xdr:row>1</xdr:row>
      <xdr:rowOff>11906</xdr:rowOff>
    </xdr:to>
    <xdr:cxnSp macro="">
      <xdr:nvCxnSpPr>
        <xdr:cNvPr id="2" name="Straight Connector 1"/>
        <xdr:cNvCxnSpPr/>
      </xdr:nvCxnSpPr>
      <xdr:spPr>
        <a:xfrm>
          <a:off x="2290741" y="523875"/>
          <a:ext cx="2471759" cy="11906"/>
        </a:xfrm>
        <a:prstGeom prst="line">
          <a:avLst/>
        </a:prstGeom>
        <a:ln>
          <a:solidFill>
            <a:schemeClr val="accent2">
              <a:lumMod val="75000"/>
            </a:schemeClr>
          </a:solidFill>
        </a:ln>
        <a:effectLst>
          <a:innerShdw blurRad="114300">
            <a:prstClr val="black"/>
          </a:inn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292884</xdr:colOff>
      <xdr:row>0</xdr:row>
      <xdr:rowOff>85725</xdr:rowOff>
    </xdr:from>
    <xdr:to>
      <xdr:col>2</xdr:col>
      <xdr:colOff>1654032</xdr:colOff>
      <xdr:row>1</xdr:row>
      <xdr:rowOff>178594</xdr:rowOff>
    </xdr:to>
    <xdr:pic>
      <xdr:nvPicPr>
        <xdr:cNvPr id="3" name="Picture 2" descr="Logomarca Elementos.jpg"/>
        <xdr:cNvPicPr>
          <a:picLocks noChangeAspect="1"/>
        </xdr:cNvPicPr>
      </xdr:nvPicPr>
      <xdr:blipFill>
        <a:blip xmlns:r="http://schemas.openxmlformats.org/officeDocument/2006/relationships" r:embed="rId1" cstate="print"/>
        <a:stretch>
          <a:fillRect/>
        </a:stretch>
      </xdr:blipFill>
      <xdr:spPr>
        <a:xfrm>
          <a:off x="292884" y="85725"/>
          <a:ext cx="1951698" cy="61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onel/Doutorado/PROGETO%20DE%20TESE%20E%20ARTIGOS%20-%20GEST&#195;O/Artigos/Artigo%20Plataforma%20Servi&#231;os%20Elementos%20Material%20Final/Gestao_Estrategica_do_S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ólio de Produtos Alter (3)"/>
      <sheetName val="Nicho de Mercado-Posicionam (3)"/>
      <sheetName val="Matriz Serviço x Serviço (2 (3)"/>
      <sheetName val="Portfólio de Prod alterado 3"/>
      <sheetName val="Matriz Serviço x Serviço (2)"/>
      <sheetName val="Nicho de Mercado-Posicionam (2)"/>
      <sheetName val="Portfólio de Produtos Alterado"/>
      <sheetName val="Portfólio de Produtos Alter (2)"/>
      <sheetName val="Portfólio de Produtos (2)"/>
      <sheetName val="Indice"/>
      <sheetName val="TRM Empresa"/>
      <sheetName val="Anexo1 - Entidades Foco"/>
      <sheetName val="Anexo2 - Objetivos Estratégicos"/>
      <sheetName val="Portfólio de Produtos"/>
      <sheetName val="Matriz Serviço x Serviço"/>
      <sheetName val="Precificação Base"/>
      <sheetName val="Gestão de Portfólio"/>
      <sheetName val="Nicho de Mercado-Posicionamento"/>
      <sheetName val="Segmentação de Mercado"/>
      <sheetName val="Atividad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L11" t="str">
            <v>i</v>
          </cell>
        </row>
        <row r="12">
          <cell r="N12" t="str">
            <v>c</v>
          </cell>
          <cell r="O12" t="str">
            <v>c</v>
          </cell>
          <cell r="T12" t="str">
            <v>c</v>
          </cell>
        </row>
        <row r="13">
          <cell r="N13" t="str">
            <v>i</v>
          </cell>
          <cell r="O13" t="str">
            <v>i</v>
          </cell>
          <cell r="T13" t="str">
            <v>i</v>
          </cell>
        </row>
        <row r="14">
          <cell r="N14" t="str">
            <v>s</v>
          </cell>
          <cell r="T14" t="str">
            <v>s</v>
          </cell>
        </row>
        <row r="15">
          <cell r="N15" t="str">
            <v>s</v>
          </cell>
          <cell r="O15" t="str">
            <v>s</v>
          </cell>
        </row>
        <row r="16">
          <cell r="T16" t="str">
            <v>c</v>
          </cell>
        </row>
        <row r="17">
          <cell r="T17" t="str">
            <v>s</v>
          </cell>
        </row>
        <row r="18">
          <cell r="L18" t="str">
            <v>c</v>
          </cell>
          <cell r="N18" t="str">
            <v>c</v>
          </cell>
          <cell r="O18" t="str">
            <v>c</v>
          </cell>
          <cell r="T18" t="str">
            <v>c</v>
          </cell>
        </row>
        <row r="19">
          <cell r="L19" t="str">
            <v>i</v>
          </cell>
          <cell r="N19" t="str">
            <v>i</v>
          </cell>
          <cell r="T19" t="str">
            <v>i</v>
          </cell>
        </row>
        <row r="20">
          <cell r="L20" t="str">
            <v>s</v>
          </cell>
          <cell r="N20" t="str">
            <v>s</v>
          </cell>
          <cell r="T20" t="str">
            <v>s</v>
          </cell>
        </row>
        <row r="21">
          <cell r="T21" t="str">
            <v>c</v>
          </cell>
        </row>
        <row r="22">
          <cell r="T22" t="str">
            <v>i</v>
          </cell>
        </row>
        <row r="25">
          <cell r="L25" t="str">
            <v>c</v>
          </cell>
          <cell r="N25" t="str">
            <v>c</v>
          </cell>
          <cell r="O25" t="str">
            <v>c</v>
          </cell>
          <cell r="T25" t="str">
            <v>c</v>
          </cell>
        </row>
        <row r="26">
          <cell r="L26" t="str">
            <v>i</v>
          </cell>
          <cell r="N26" t="str">
            <v>i</v>
          </cell>
          <cell r="O26" t="str">
            <v>i</v>
          </cell>
          <cell r="T26" t="str">
            <v>i</v>
          </cell>
        </row>
        <row r="27">
          <cell r="L27" t="str">
            <v>s</v>
          </cell>
          <cell r="N27" t="str">
            <v>s</v>
          </cell>
          <cell r="O27" t="str">
            <v>s</v>
          </cell>
          <cell r="T27" t="str">
            <v>s</v>
          </cell>
        </row>
        <row r="28">
          <cell r="L28" t="str">
            <v>c</v>
          </cell>
          <cell r="N28" t="str">
            <v>c</v>
          </cell>
          <cell r="O28" t="str">
            <v>c</v>
          </cell>
          <cell r="T28" t="str">
            <v>c</v>
          </cell>
        </row>
        <row r="29">
          <cell r="L29" t="str">
            <v>i</v>
          </cell>
          <cell r="N29" t="str">
            <v>i</v>
          </cell>
          <cell r="O29" t="str">
            <v>i</v>
          </cell>
          <cell r="T29" t="str">
            <v>i</v>
          </cell>
        </row>
        <row r="30">
          <cell r="L30" t="str">
            <v>s</v>
          </cell>
          <cell r="N30" t="str">
            <v>s</v>
          </cell>
          <cell r="O30" t="str">
            <v>s</v>
          </cell>
          <cell r="T30" t="str">
            <v>s</v>
          </cell>
        </row>
        <row r="31">
          <cell r="L31" t="str">
            <v>c</v>
          </cell>
          <cell r="N31" t="str">
            <v>c</v>
          </cell>
          <cell r="O31" t="str">
            <v>c</v>
          </cell>
          <cell r="T31" t="str">
            <v>c</v>
          </cell>
        </row>
        <row r="33">
          <cell r="L33" t="str">
            <v>c</v>
          </cell>
          <cell r="N33" t="str">
            <v>c</v>
          </cell>
          <cell r="O33" t="str">
            <v>c</v>
          </cell>
          <cell r="T33" t="str">
            <v>c</v>
          </cell>
        </row>
        <row r="34">
          <cell r="L34" t="str">
            <v>i</v>
          </cell>
          <cell r="N34" t="str">
            <v>i</v>
          </cell>
          <cell r="O34" t="str">
            <v>i</v>
          </cell>
          <cell r="T34" t="str">
            <v>i</v>
          </cell>
        </row>
        <row r="35">
          <cell r="L35" t="str">
            <v>s</v>
          </cell>
          <cell r="N35" t="str">
            <v>s</v>
          </cell>
          <cell r="O35" t="str">
            <v>s</v>
          </cell>
          <cell r="T35" t="str">
            <v>s</v>
          </cell>
        </row>
        <row r="36">
          <cell r="L36" t="str">
            <v>c</v>
          </cell>
          <cell r="N36" t="str">
            <v>c</v>
          </cell>
          <cell r="O36" t="str">
            <v>c</v>
          </cell>
          <cell r="T36" t="str">
            <v>c</v>
          </cell>
        </row>
        <row r="37">
          <cell r="L37" t="str">
            <v>i</v>
          </cell>
          <cell r="N37" t="str">
            <v>i</v>
          </cell>
          <cell r="O37" t="str">
            <v>i</v>
          </cell>
          <cell r="T37" t="str">
            <v>i</v>
          </cell>
        </row>
        <row r="38">
          <cell r="L38" t="str">
            <v>s</v>
          </cell>
          <cell r="N38" t="str">
            <v>s</v>
          </cell>
          <cell r="O38" t="str">
            <v>s</v>
          </cell>
          <cell r="T38" t="str">
            <v>s</v>
          </cell>
        </row>
        <row r="39">
          <cell r="L39" t="str">
            <v>i</v>
          </cell>
          <cell r="O39" t="str">
            <v>i</v>
          </cell>
          <cell r="T39" t="str">
            <v>i</v>
          </cell>
        </row>
        <row r="40">
          <cell r="O40" t="str">
            <v>s</v>
          </cell>
        </row>
        <row r="41">
          <cell r="L41" t="str">
            <v>c</v>
          </cell>
          <cell r="N41" t="str">
            <v>c</v>
          </cell>
          <cell r="O41" t="str">
            <v>c</v>
          </cell>
          <cell r="T41" t="str">
            <v>c</v>
          </cell>
        </row>
        <row r="42">
          <cell r="L42" t="str">
            <v>i</v>
          </cell>
          <cell r="N42" t="str">
            <v>i</v>
          </cell>
          <cell r="O42" t="str">
            <v>i</v>
          </cell>
          <cell r="T42" t="str">
            <v>i</v>
          </cell>
        </row>
        <row r="43">
          <cell r="L43" t="str">
            <v>s</v>
          </cell>
          <cell r="N43" t="str">
            <v>s</v>
          </cell>
          <cell r="O43" t="str">
            <v>s</v>
          </cell>
          <cell r="T43" t="str">
            <v>s</v>
          </cell>
        </row>
        <row r="44">
          <cell r="L44" t="str">
            <v>c</v>
          </cell>
          <cell r="N44" t="str">
            <v>c</v>
          </cell>
          <cell r="T44" t="str">
            <v>c</v>
          </cell>
        </row>
        <row r="45">
          <cell r="L45" t="str">
            <v>i</v>
          </cell>
          <cell r="T45" t="str">
            <v>i</v>
          </cell>
        </row>
        <row r="46">
          <cell r="L46" t="str">
            <v>c</v>
          </cell>
          <cell r="N46" t="str">
            <v>c</v>
          </cell>
          <cell r="O46" t="str">
            <v>c</v>
          </cell>
          <cell r="T46" t="str">
            <v>c</v>
          </cell>
        </row>
        <row r="47">
          <cell r="L47" t="str">
            <v>i</v>
          </cell>
          <cell r="N47" t="str">
            <v>i</v>
          </cell>
          <cell r="O47" t="str">
            <v>i</v>
          </cell>
          <cell r="T47" t="str">
            <v>i</v>
          </cell>
        </row>
        <row r="48">
          <cell r="L48" t="str">
            <v>s</v>
          </cell>
          <cell r="N48" t="str">
            <v>s</v>
          </cell>
          <cell r="O48" t="str">
            <v>s</v>
          </cell>
          <cell r="T48" t="str">
            <v>s</v>
          </cell>
        </row>
        <row r="49">
          <cell r="N49" t="str">
            <v>c</v>
          </cell>
          <cell r="O49" t="str">
            <v>c</v>
          </cell>
          <cell r="T49" t="str">
            <v>c</v>
          </cell>
        </row>
        <row r="50">
          <cell r="N50" t="str">
            <v>s</v>
          </cell>
          <cell r="T50" t="str">
            <v>s</v>
          </cell>
        </row>
        <row r="51">
          <cell r="L51" t="str">
            <v>s</v>
          </cell>
          <cell r="N51" t="str">
            <v>s</v>
          </cell>
          <cell r="O51" t="str">
            <v>s</v>
          </cell>
          <cell r="T51" t="str">
            <v>s</v>
          </cell>
        </row>
        <row r="52">
          <cell r="L52" t="str">
            <v>c</v>
          </cell>
          <cell r="N52" t="str">
            <v>c</v>
          </cell>
          <cell r="O52" t="str">
            <v>c</v>
          </cell>
          <cell r="T52" t="str">
            <v>c</v>
          </cell>
        </row>
        <row r="53">
          <cell r="L53" t="str">
            <v>i</v>
          </cell>
          <cell r="N53" t="str">
            <v>i</v>
          </cell>
          <cell r="O53" t="str">
            <v>i</v>
          </cell>
          <cell r="T53" t="str">
            <v>i</v>
          </cell>
        </row>
        <row r="54">
          <cell r="L54" t="str">
            <v>s</v>
          </cell>
          <cell r="N54" t="str">
            <v>s</v>
          </cell>
          <cell r="O54" t="str">
            <v>s</v>
          </cell>
          <cell r="T54" t="str">
            <v>s</v>
          </cell>
        </row>
      </sheetData>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FG73"/>
  <sheetViews>
    <sheetView showGridLines="0" topLeftCell="D1" zoomScaleNormal="100" workbookViewId="0">
      <selection activeCell="J75" sqref="J75"/>
    </sheetView>
  </sheetViews>
  <sheetFormatPr defaultRowHeight="12.75" outlineLevelRow="1" x14ac:dyDescent="0.2"/>
  <cols>
    <col min="1" max="1" width="14" style="100" hidden="1" customWidth="1"/>
    <col min="2" max="3" width="3" style="100" hidden="1" customWidth="1"/>
    <col min="4" max="4" width="6.7109375" style="100" customWidth="1"/>
    <col min="5" max="5" width="11.7109375" style="100" hidden="1" customWidth="1"/>
    <col min="6" max="6" width="6" style="100" hidden="1" customWidth="1"/>
    <col min="7" max="7" width="18" style="100" customWidth="1"/>
    <col min="8" max="8" width="3" style="100" customWidth="1"/>
    <col min="9" max="9" width="0.5703125" style="100" customWidth="1"/>
    <col min="10" max="11" width="1.7109375" style="100" customWidth="1"/>
    <col min="12" max="12" width="0.5703125" style="99" customWidth="1"/>
    <col min="13" max="14" width="1.7109375" style="100" customWidth="1"/>
    <col min="15" max="15" width="0.5703125" style="100" customWidth="1"/>
    <col min="16" max="17" width="1.7109375" style="100" customWidth="1"/>
    <col min="18" max="18" width="0.5703125" style="100" customWidth="1"/>
    <col min="19" max="20" width="1.7109375" style="100" customWidth="1"/>
    <col min="21" max="21" width="0.5703125" style="100" customWidth="1"/>
    <col min="22" max="23" width="1.7109375" style="100" customWidth="1"/>
    <col min="24" max="24" width="0.5703125" style="100" customWidth="1"/>
    <col min="25" max="26" width="1.7109375" style="100" customWidth="1"/>
    <col min="27" max="27" width="0.5703125" style="100" customWidth="1"/>
    <col min="28" max="29" width="1.7109375" style="100" customWidth="1"/>
    <col min="30" max="30" width="0.5703125" style="100" customWidth="1"/>
    <col min="31" max="32" width="1.7109375" style="100" customWidth="1"/>
    <col min="33" max="33" width="0.5703125" style="100" customWidth="1"/>
    <col min="34" max="35" width="1.7109375" style="100" customWidth="1"/>
    <col min="36" max="36" width="0.5703125" style="100" customWidth="1"/>
    <col min="37" max="38" width="1.7109375" style="100" customWidth="1"/>
    <col min="39" max="39" width="0.5703125" style="100" customWidth="1"/>
    <col min="40" max="41" width="1.7109375" style="100" customWidth="1"/>
    <col min="42" max="42" width="0.5703125" style="100" customWidth="1"/>
    <col min="43" max="44" width="1.7109375" style="100" customWidth="1"/>
    <col min="45" max="45" width="0.5703125" style="100" customWidth="1"/>
    <col min="46" max="47" width="1.7109375" style="100" customWidth="1"/>
    <col min="48" max="48" width="0.5703125" style="100" customWidth="1"/>
    <col min="49" max="50" width="1.7109375" style="100" customWidth="1"/>
    <col min="51" max="51" width="0.5703125" style="100" customWidth="1"/>
    <col min="52" max="53" width="1.7109375" style="100" customWidth="1"/>
    <col min="54" max="54" width="0.5703125" style="100" customWidth="1"/>
    <col min="55" max="56" width="1.7109375" style="100" customWidth="1"/>
    <col min="57" max="57" width="0.5703125" style="100" customWidth="1"/>
    <col min="58" max="59" width="1.7109375" style="100" customWidth="1"/>
    <col min="60" max="60" width="0.5703125" style="100" customWidth="1"/>
    <col min="61" max="62" width="1.7109375" style="100" customWidth="1"/>
    <col min="63" max="63" width="0.5703125" style="100" customWidth="1"/>
    <col min="64" max="65" width="1.7109375" style="100" customWidth="1"/>
    <col min="66" max="66" width="0.5703125" style="100" customWidth="1"/>
    <col min="67" max="68" width="1.7109375" style="100" customWidth="1"/>
    <col min="69" max="69" width="0.5703125" style="100" customWidth="1"/>
    <col min="70" max="71" width="1.7109375" style="100" customWidth="1"/>
    <col min="72" max="72" width="0.5703125" style="100" customWidth="1"/>
    <col min="73" max="74" width="1.7109375" style="100" customWidth="1"/>
    <col min="75" max="75" width="0.5703125" style="100" customWidth="1"/>
    <col min="76" max="77" width="1.7109375" style="100" customWidth="1"/>
    <col min="78" max="78" width="0.5703125" style="100" customWidth="1"/>
    <col min="79" max="80" width="1.7109375" style="100" customWidth="1"/>
    <col min="81" max="81" width="0.5703125" style="100" customWidth="1"/>
    <col min="82" max="83" width="1.7109375" style="100" customWidth="1"/>
    <col min="84" max="84" width="0.5703125" style="100" customWidth="1"/>
    <col min="85" max="86" width="1.7109375" style="100" customWidth="1"/>
    <col min="87" max="87" width="0.5703125" style="100" customWidth="1"/>
    <col min="88" max="89" width="1.7109375" style="100" customWidth="1"/>
    <col min="90" max="90" width="0.5703125" style="100" customWidth="1"/>
    <col min="91" max="92" width="1.7109375" style="100" customWidth="1"/>
    <col min="93" max="93" width="0.5703125" style="100" customWidth="1"/>
    <col min="94" max="95" width="1.7109375" style="100" customWidth="1"/>
    <col min="96" max="96" width="0.85546875" style="100" customWidth="1"/>
    <col min="97" max="97" width="6.85546875" style="100" hidden="1" customWidth="1"/>
    <col min="98" max="98" width="0.7109375" style="100" hidden="1" customWidth="1"/>
    <col min="99" max="99" width="6.85546875" style="100" hidden="1" customWidth="1"/>
    <col min="100" max="100" width="0.7109375" style="100" hidden="1" customWidth="1"/>
    <col min="101" max="101" width="6.7109375" style="100" hidden="1" customWidth="1"/>
    <col min="102" max="102" width="0.7109375" style="100" hidden="1" customWidth="1"/>
    <col min="103" max="103" width="6.85546875" style="100" hidden="1" customWidth="1"/>
    <col min="104" max="104" width="0.7109375" style="100" hidden="1" customWidth="1"/>
    <col min="105" max="105" width="6.7109375" style="100" hidden="1" customWidth="1"/>
    <col min="106" max="106" width="0.7109375" style="100" hidden="1" customWidth="1"/>
    <col min="107" max="107" width="6.7109375" style="100" hidden="1" customWidth="1"/>
    <col min="108" max="108" width="0.7109375" style="100" hidden="1" customWidth="1"/>
    <col min="109" max="109" width="2.140625" style="100" hidden="1" customWidth="1"/>
    <col min="110" max="110" width="6.85546875" style="100" hidden="1" customWidth="1"/>
    <col min="111" max="111" width="0.7109375" style="100" hidden="1" customWidth="1"/>
    <col min="112" max="112" width="6.85546875" style="100" hidden="1" customWidth="1"/>
    <col min="113" max="113" width="0.7109375" style="100" hidden="1" customWidth="1"/>
    <col min="114" max="114" width="6.7109375" style="100" hidden="1" customWidth="1"/>
    <col min="115" max="115" width="0.7109375" style="100" hidden="1" customWidth="1"/>
    <col min="116" max="116" width="6.85546875" style="100" hidden="1" customWidth="1"/>
    <col min="117" max="117" width="0.7109375" style="100" hidden="1" customWidth="1"/>
    <col min="118" max="118" width="6.7109375" style="100" hidden="1" customWidth="1"/>
    <col min="119" max="119" width="0.7109375" style="100" hidden="1" customWidth="1"/>
    <col min="120" max="120" width="6.7109375" style="100" hidden="1" customWidth="1"/>
    <col min="121" max="121" width="3.85546875" style="100" hidden="1" customWidth="1"/>
    <col min="122" max="122" width="6.85546875" style="100" hidden="1" customWidth="1"/>
    <col min="123" max="123" width="0.7109375" style="100" hidden="1" customWidth="1"/>
    <col min="124" max="124" width="6.85546875" style="100" hidden="1" customWidth="1"/>
    <col min="125" max="125" width="0.7109375" style="100" hidden="1" customWidth="1"/>
    <col min="126" max="126" width="6.7109375" style="100" hidden="1" customWidth="1"/>
    <col min="127" max="127" width="0.7109375" style="100" hidden="1" customWidth="1"/>
    <col min="128" max="128" width="6.85546875" style="100" hidden="1" customWidth="1"/>
    <col min="129" max="129" width="0.7109375" style="100" hidden="1" customWidth="1"/>
    <col min="130" max="130" width="6.7109375" style="100" hidden="1" customWidth="1"/>
    <col min="131" max="131" width="0.7109375" style="100" hidden="1" customWidth="1"/>
    <col min="132" max="132" width="6.7109375" style="100" hidden="1" customWidth="1"/>
    <col min="133" max="133" width="1.7109375" style="100" hidden="1" customWidth="1"/>
    <col min="134" max="134" width="6.85546875" style="100" hidden="1" customWidth="1"/>
    <col min="135" max="135" width="0.7109375" style="100" hidden="1" customWidth="1"/>
    <col min="136" max="136" width="6.85546875" style="100" hidden="1" customWidth="1"/>
    <col min="137" max="137" width="0.7109375" style="100" hidden="1" customWidth="1"/>
    <col min="138" max="138" width="8.7109375" style="100" hidden="1" customWidth="1"/>
    <col min="139" max="139" width="0.7109375" style="100" hidden="1" customWidth="1"/>
    <col min="140" max="140" width="6.85546875" style="100" hidden="1" customWidth="1"/>
    <col min="141" max="141" width="0.7109375" style="100" hidden="1" customWidth="1"/>
    <col min="142" max="142" width="7.42578125" style="100" hidden="1" customWidth="1"/>
    <col min="143" max="143" width="0.7109375" style="100" hidden="1" customWidth="1"/>
    <col min="144" max="144" width="8.5703125" style="100" hidden="1" customWidth="1"/>
    <col min="145" max="145" width="1.42578125" style="100" hidden="1" customWidth="1"/>
    <col min="146" max="146" width="8.140625" style="100" hidden="1" customWidth="1"/>
    <col min="147" max="147" width="0.7109375" style="100" hidden="1" customWidth="1"/>
    <col min="148" max="148" width="6.85546875" style="100" hidden="1" customWidth="1"/>
    <col min="149" max="149" width="0.7109375" style="100" hidden="1" customWidth="1"/>
    <col min="150" max="150" width="6.7109375" style="100" hidden="1" customWidth="1"/>
    <col min="151" max="151" width="0.7109375" style="100" hidden="1" customWidth="1"/>
    <col min="152" max="152" width="6.85546875" style="100" hidden="1" customWidth="1"/>
    <col min="153" max="153" width="0.7109375" style="100" hidden="1" customWidth="1"/>
    <col min="154" max="154" width="7.5703125" style="100" hidden="1" customWidth="1"/>
    <col min="155" max="155" width="0.7109375" style="100" hidden="1" customWidth="1"/>
    <col min="156" max="156" width="7.140625" style="100" hidden="1" customWidth="1"/>
    <col min="157" max="157" width="4.85546875" style="100" hidden="1" customWidth="1"/>
    <col min="158" max="158" width="7.140625" style="100" hidden="1" customWidth="1"/>
    <col min="159" max="159" width="0.85546875" style="100" hidden="1" customWidth="1"/>
    <col min="160" max="160" width="7.140625" style="100" hidden="1" customWidth="1"/>
    <col min="161" max="161" width="2.5703125" style="100" customWidth="1"/>
    <col min="162" max="162" width="3" style="100" customWidth="1"/>
    <col min="163" max="256" width="9.140625" style="100"/>
    <col min="257" max="259" width="0" style="100" hidden="1" customWidth="1"/>
    <col min="260" max="260" width="6.7109375" style="100" customWidth="1"/>
    <col min="261" max="262" width="0" style="100" hidden="1" customWidth="1"/>
    <col min="263" max="263" width="18" style="100" customWidth="1"/>
    <col min="264" max="264" width="3" style="100" customWidth="1"/>
    <col min="265" max="265" width="0.5703125" style="100" customWidth="1"/>
    <col min="266" max="267" width="1.7109375" style="100" customWidth="1"/>
    <col min="268" max="268" width="0.5703125" style="100" customWidth="1"/>
    <col min="269" max="270" width="1.7109375" style="100" customWidth="1"/>
    <col min="271" max="271" width="0.5703125" style="100" customWidth="1"/>
    <col min="272" max="273" width="1.7109375" style="100" customWidth="1"/>
    <col min="274" max="274" width="0.5703125" style="100" customWidth="1"/>
    <col min="275" max="276" width="1.7109375" style="100" customWidth="1"/>
    <col min="277" max="277" width="0.5703125" style="100" customWidth="1"/>
    <col min="278" max="279" width="1.7109375" style="100" customWidth="1"/>
    <col min="280" max="280" width="0.5703125" style="100" customWidth="1"/>
    <col min="281" max="282" width="1.7109375" style="100" customWidth="1"/>
    <col min="283" max="283" width="0.5703125" style="100" customWidth="1"/>
    <col min="284" max="285" width="1.7109375" style="100" customWidth="1"/>
    <col min="286" max="286" width="0.5703125" style="100" customWidth="1"/>
    <col min="287" max="288" width="1.7109375" style="100" customWidth="1"/>
    <col min="289" max="289" width="0.5703125" style="100" customWidth="1"/>
    <col min="290" max="291" width="1.7109375" style="100" customWidth="1"/>
    <col min="292" max="292" width="0.5703125" style="100" customWidth="1"/>
    <col min="293" max="294" width="1.7109375" style="100" customWidth="1"/>
    <col min="295" max="295" width="0.5703125" style="100" customWidth="1"/>
    <col min="296" max="297" width="1.7109375" style="100" customWidth="1"/>
    <col min="298" max="298" width="0.5703125" style="100" customWidth="1"/>
    <col min="299" max="300" width="1.7109375" style="100" customWidth="1"/>
    <col min="301" max="301" width="0.5703125" style="100" customWidth="1"/>
    <col min="302" max="303" width="1.7109375" style="100" customWidth="1"/>
    <col min="304" max="304" width="0.5703125" style="100" customWidth="1"/>
    <col min="305" max="306" width="1.7109375" style="100" customWidth="1"/>
    <col min="307" max="307" width="0.5703125" style="100" customWidth="1"/>
    <col min="308" max="309" width="1.7109375" style="100" customWidth="1"/>
    <col min="310" max="310" width="0.5703125" style="100" customWidth="1"/>
    <col min="311" max="312" width="1.7109375" style="100" customWidth="1"/>
    <col min="313" max="313" width="0.5703125" style="100" customWidth="1"/>
    <col min="314" max="315" width="1.7109375" style="100" customWidth="1"/>
    <col min="316" max="316" width="0.5703125" style="100" customWidth="1"/>
    <col min="317" max="318" width="1.7109375" style="100" customWidth="1"/>
    <col min="319" max="319" width="0.5703125" style="100" customWidth="1"/>
    <col min="320" max="321" width="1.7109375" style="100" customWidth="1"/>
    <col min="322" max="322" width="0.5703125" style="100" customWidth="1"/>
    <col min="323" max="324" width="1.7109375" style="100" customWidth="1"/>
    <col min="325" max="325" width="0.5703125" style="100" customWidth="1"/>
    <col min="326" max="327" width="1.7109375" style="100" customWidth="1"/>
    <col min="328" max="328" width="0.5703125" style="100" customWidth="1"/>
    <col min="329" max="330" width="1.7109375" style="100" customWidth="1"/>
    <col min="331" max="331" width="0.5703125" style="100" customWidth="1"/>
    <col min="332" max="333" width="1.7109375" style="100" customWidth="1"/>
    <col min="334" max="334" width="0.5703125" style="100" customWidth="1"/>
    <col min="335" max="336" width="1.7109375" style="100" customWidth="1"/>
    <col min="337" max="337" width="0.5703125" style="100" customWidth="1"/>
    <col min="338" max="339" width="1.7109375" style="100" customWidth="1"/>
    <col min="340" max="340" width="0.5703125" style="100" customWidth="1"/>
    <col min="341" max="342" width="1.7109375" style="100" customWidth="1"/>
    <col min="343" max="343" width="0.5703125" style="100" customWidth="1"/>
    <col min="344" max="345" width="1.7109375" style="100" customWidth="1"/>
    <col min="346" max="346" width="0.5703125" style="100" customWidth="1"/>
    <col min="347" max="348" width="1.7109375" style="100" customWidth="1"/>
    <col min="349" max="349" width="0.5703125" style="100" customWidth="1"/>
    <col min="350" max="351" width="1.7109375" style="100" customWidth="1"/>
    <col min="352" max="352" width="0.85546875" style="100" customWidth="1"/>
    <col min="353" max="416" width="0" style="100" hidden="1" customWidth="1"/>
    <col min="417" max="417" width="2.5703125" style="100" customWidth="1"/>
    <col min="418" max="418" width="3" style="100" customWidth="1"/>
    <col min="419" max="512" width="9.140625" style="100"/>
    <col min="513" max="515" width="0" style="100" hidden="1" customWidth="1"/>
    <col min="516" max="516" width="6.7109375" style="100" customWidth="1"/>
    <col min="517" max="518" width="0" style="100" hidden="1" customWidth="1"/>
    <col min="519" max="519" width="18" style="100" customWidth="1"/>
    <col min="520" max="520" width="3" style="100" customWidth="1"/>
    <col min="521" max="521" width="0.5703125" style="100" customWidth="1"/>
    <col min="522" max="523" width="1.7109375" style="100" customWidth="1"/>
    <col min="524" max="524" width="0.5703125" style="100" customWidth="1"/>
    <col min="525" max="526" width="1.7109375" style="100" customWidth="1"/>
    <col min="527" max="527" width="0.5703125" style="100" customWidth="1"/>
    <col min="528" max="529" width="1.7109375" style="100" customWidth="1"/>
    <col min="530" max="530" width="0.5703125" style="100" customWidth="1"/>
    <col min="531" max="532" width="1.7109375" style="100" customWidth="1"/>
    <col min="533" max="533" width="0.5703125" style="100" customWidth="1"/>
    <col min="534" max="535" width="1.7109375" style="100" customWidth="1"/>
    <col min="536" max="536" width="0.5703125" style="100" customWidth="1"/>
    <col min="537" max="538" width="1.7109375" style="100" customWidth="1"/>
    <col min="539" max="539" width="0.5703125" style="100" customWidth="1"/>
    <col min="540" max="541" width="1.7109375" style="100" customWidth="1"/>
    <col min="542" max="542" width="0.5703125" style="100" customWidth="1"/>
    <col min="543" max="544" width="1.7109375" style="100" customWidth="1"/>
    <col min="545" max="545" width="0.5703125" style="100" customWidth="1"/>
    <col min="546" max="547" width="1.7109375" style="100" customWidth="1"/>
    <col min="548" max="548" width="0.5703125" style="100" customWidth="1"/>
    <col min="549" max="550" width="1.7109375" style="100" customWidth="1"/>
    <col min="551" max="551" width="0.5703125" style="100" customWidth="1"/>
    <col min="552" max="553" width="1.7109375" style="100" customWidth="1"/>
    <col min="554" max="554" width="0.5703125" style="100" customWidth="1"/>
    <col min="555" max="556" width="1.7109375" style="100" customWidth="1"/>
    <col min="557" max="557" width="0.5703125" style="100" customWidth="1"/>
    <col min="558" max="559" width="1.7109375" style="100" customWidth="1"/>
    <col min="560" max="560" width="0.5703125" style="100" customWidth="1"/>
    <col min="561" max="562" width="1.7109375" style="100" customWidth="1"/>
    <col min="563" max="563" width="0.5703125" style="100" customWidth="1"/>
    <col min="564" max="565" width="1.7109375" style="100" customWidth="1"/>
    <col min="566" max="566" width="0.5703125" style="100" customWidth="1"/>
    <col min="567" max="568" width="1.7109375" style="100" customWidth="1"/>
    <col min="569" max="569" width="0.5703125" style="100" customWidth="1"/>
    <col min="570" max="571" width="1.7109375" style="100" customWidth="1"/>
    <col min="572" max="572" width="0.5703125" style="100" customWidth="1"/>
    <col min="573" max="574" width="1.7109375" style="100" customWidth="1"/>
    <col min="575" max="575" width="0.5703125" style="100" customWidth="1"/>
    <col min="576" max="577" width="1.7109375" style="100" customWidth="1"/>
    <col min="578" max="578" width="0.5703125" style="100" customWidth="1"/>
    <col min="579" max="580" width="1.7109375" style="100" customWidth="1"/>
    <col min="581" max="581" width="0.5703125" style="100" customWidth="1"/>
    <col min="582" max="583" width="1.7109375" style="100" customWidth="1"/>
    <col min="584" max="584" width="0.5703125" style="100" customWidth="1"/>
    <col min="585" max="586" width="1.7109375" style="100" customWidth="1"/>
    <col min="587" max="587" width="0.5703125" style="100" customWidth="1"/>
    <col min="588" max="589" width="1.7109375" style="100" customWidth="1"/>
    <col min="590" max="590" width="0.5703125" style="100" customWidth="1"/>
    <col min="591" max="592" width="1.7109375" style="100" customWidth="1"/>
    <col min="593" max="593" width="0.5703125" style="100" customWidth="1"/>
    <col min="594" max="595" width="1.7109375" style="100" customWidth="1"/>
    <col min="596" max="596" width="0.5703125" style="100" customWidth="1"/>
    <col min="597" max="598" width="1.7109375" style="100" customWidth="1"/>
    <col min="599" max="599" width="0.5703125" style="100" customWidth="1"/>
    <col min="600" max="601" width="1.7109375" style="100" customWidth="1"/>
    <col min="602" max="602" width="0.5703125" style="100" customWidth="1"/>
    <col min="603" max="604" width="1.7109375" style="100" customWidth="1"/>
    <col min="605" max="605" width="0.5703125" style="100" customWidth="1"/>
    <col min="606" max="607" width="1.7109375" style="100" customWidth="1"/>
    <col min="608" max="608" width="0.85546875" style="100" customWidth="1"/>
    <col min="609" max="672" width="0" style="100" hidden="1" customWidth="1"/>
    <col min="673" max="673" width="2.5703125" style="100" customWidth="1"/>
    <col min="674" max="674" width="3" style="100" customWidth="1"/>
    <col min="675" max="768" width="9.140625" style="100"/>
    <col min="769" max="771" width="0" style="100" hidden="1" customWidth="1"/>
    <col min="772" max="772" width="6.7109375" style="100" customWidth="1"/>
    <col min="773" max="774" width="0" style="100" hidden="1" customWidth="1"/>
    <col min="775" max="775" width="18" style="100" customWidth="1"/>
    <col min="776" max="776" width="3" style="100" customWidth="1"/>
    <col min="777" max="777" width="0.5703125" style="100" customWidth="1"/>
    <col min="778" max="779" width="1.7109375" style="100" customWidth="1"/>
    <col min="780" max="780" width="0.5703125" style="100" customWidth="1"/>
    <col min="781" max="782" width="1.7109375" style="100" customWidth="1"/>
    <col min="783" max="783" width="0.5703125" style="100" customWidth="1"/>
    <col min="784" max="785" width="1.7109375" style="100" customWidth="1"/>
    <col min="786" max="786" width="0.5703125" style="100" customWidth="1"/>
    <col min="787" max="788" width="1.7109375" style="100" customWidth="1"/>
    <col min="789" max="789" width="0.5703125" style="100" customWidth="1"/>
    <col min="790" max="791" width="1.7109375" style="100" customWidth="1"/>
    <col min="792" max="792" width="0.5703125" style="100" customWidth="1"/>
    <col min="793" max="794" width="1.7109375" style="100" customWidth="1"/>
    <col min="795" max="795" width="0.5703125" style="100" customWidth="1"/>
    <col min="796" max="797" width="1.7109375" style="100" customWidth="1"/>
    <col min="798" max="798" width="0.5703125" style="100" customWidth="1"/>
    <col min="799" max="800" width="1.7109375" style="100" customWidth="1"/>
    <col min="801" max="801" width="0.5703125" style="100" customWidth="1"/>
    <col min="802" max="803" width="1.7109375" style="100" customWidth="1"/>
    <col min="804" max="804" width="0.5703125" style="100" customWidth="1"/>
    <col min="805" max="806" width="1.7109375" style="100" customWidth="1"/>
    <col min="807" max="807" width="0.5703125" style="100" customWidth="1"/>
    <col min="808" max="809" width="1.7109375" style="100" customWidth="1"/>
    <col min="810" max="810" width="0.5703125" style="100" customWidth="1"/>
    <col min="811" max="812" width="1.7109375" style="100" customWidth="1"/>
    <col min="813" max="813" width="0.5703125" style="100" customWidth="1"/>
    <col min="814" max="815" width="1.7109375" style="100" customWidth="1"/>
    <col min="816" max="816" width="0.5703125" style="100" customWidth="1"/>
    <col min="817" max="818" width="1.7109375" style="100" customWidth="1"/>
    <col min="819" max="819" width="0.5703125" style="100" customWidth="1"/>
    <col min="820" max="821" width="1.7109375" style="100" customWidth="1"/>
    <col min="822" max="822" width="0.5703125" style="100" customWidth="1"/>
    <col min="823" max="824" width="1.7109375" style="100" customWidth="1"/>
    <col min="825" max="825" width="0.5703125" style="100" customWidth="1"/>
    <col min="826" max="827" width="1.7109375" style="100" customWidth="1"/>
    <col min="828" max="828" width="0.5703125" style="100" customWidth="1"/>
    <col min="829" max="830" width="1.7109375" style="100" customWidth="1"/>
    <col min="831" max="831" width="0.5703125" style="100" customWidth="1"/>
    <col min="832" max="833" width="1.7109375" style="100" customWidth="1"/>
    <col min="834" max="834" width="0.5703125" style="100" customWidth="1"/>
    <col min="835" max="836" width="1.7109375" style="100" customWidth="1"/>
    <col min="837" max="837" width="0.5703125" style="100" customWidth="1"/>
    <col min="838" max="839" width="1.7109375" style="100" customWidth="1"/>
    <col min="840" max="840" width="0.5703125" style="100" customWidth="1"/>
    <col min="841" max="842" width="1.7109375" style="100" customWidth="1"/>
    <col min="843" max="843" width="0.5703125" style="100" customWidth="1"/>
    <col min="844" max="845" width="1.7109375" style="100" customWidth="1"/>
    <col min="846" max="846" width="0.5703125" style="100" customWidth="1"/>
    <col min="847" max="848" width="1.7109375" style="100" customWidth="1"/>
    <col min="849" max="849" width="0.5703125" style="100" customWidth="1"/>
    <col min="850" max="851" width="1.7109375" style="100" customWidth="1"/>
    <col min="852" max="852" width="0.5703125" style="100" customWidth="1"/>
    <col min="853" max="854" width="1.7109375" style="100" customWidth="1"/>
    <col min="855" max="855" width="0.5703125" style="100" customWidth="1"/>
    <col min="856" max="857" width="1.7109375" style="100" customWidth="1"/>
    <col min="858" max="858" width="0.5703125" style="100" customWidth="1"/>
    <col min="859" max="860" width="1.7109375" style="100" customWidth="1"/>
    <col min="861" max="861" width="0.5703125" style="100" customWidth="1"/>
    <col min="862" max="863" width="1.7109375" style="100" customWidth="1"/>
    <col min="864" max="864" width="0.85546875" style="100" customWidth="1"/>
    <col min="865" max="928" width="0" style="100" hidden="1" customWidth="1"/>
    <col min="929" max="929" width="2.5703125" style="100" customWidth="1"/>
    <col min="930" max="930" width="3" style="100" customWidth="1"/>
    <col min="931" max="1024" width="9.140625" style="100"/>
    <col min="1025" max="1027" width="0" style="100" hidden="1" customWidth="1"/>
    <col min="1028" max="1028" width="6.7109375" style="100" customWidth="1"/>
    <col min="1029" max="1030" width="0" style="100" hidden="1" customWidth="1"/>
    <col min="1031" max="1031" width="18" style="100" customWidth="1"/>
    <col min="1032" max="1032" width="3" style="100" customWidth="1"/>
    <col min="1033" max="1033" width="0.5703125" style="100" customWidth="1"/>
    <col min="1034" max="1035" width="1.7109375" style="100" customWidth="1"/>
    <col min="1036" max="1036" width="0.5703125" style="100" customWidth="1"/>
    <col min="1037" max="1038" width="1.7109375" style="100" customWidth="1"/>
    <col min="1039" max="1039" width="0.5703125" style="100" customWidth="1"/>
    <col min="1040" max="1041" width="1.7109375" style="100" customWidth="1"/>
    <col min="1042" max="1042" width="0.5703125" style="100" customWidth="1"/>
    <col min="1043" max="1044" width="1.7109375" style="100" customWidth="1"/>
    <col min="1045" max="1045" width="0.5703125" style="100" customWidth="1"/>
    <col min="1046" max="1047" width="1.7109375" style="100" customWidth="1"/>
    <col min="1048" max="1048" width="0.5703125" style="100" customWidth="1"/>
    <col min="1049" max="1050" width="1.7109375" style="100" customWidth="1"/>
    <col min="1051" max="1051" width="0.5703125" style="100" customWidth="1"/>
    <col min="1052" max="1053" width="1.7109375" style="100" customWidth="1"/>
    <col min="1054" max="1054" width="0.5703125" style="100" customWidth="1"/>
    <col min="1055" max="1056" width="1.7109375" style="100" customWidth="1"/>
    <col min="1057" max="1057" width="0.5703125" style="100" customWidth="1"/>
    <col min="1058" max="1059" width="1.7109375" style="100" customWidth="1"/>
    <col min="1060" max="1060" width="0.5703125" style="100" customWidth="1"/>
    <col min="1061" max="1062" width="1.7109375" style="100" customWidth="1"/>
    <col min="1063" max="1063" width="0.5703125" style="100" customWidth="1"/>
    <col min="1064" max="1065" width="1.7109375" style="100" customWidth="1"/>
    <col min="1066" max="1066" width="0.5703125" style="100" customWidth="1"/>
    <col min="1067" max="1068" width="1.7109375" style="100" customWidth="1"/>
    <col min="1069" max="1069" width="0.5703125" style="100" customWidth="1"/>
    <col min="1070" max="1071" width="1.7109375" style="100" customWidth="1"/>
    <col min="1072" max="1072" width="0.5703125" style="100" customWidth="1"/>
    <col min="1073" max="1074" width="1.7109375" style="100" customWidth="1"/>
    <col min="1075" max="1075" width="0.5703125" style="100" customWidth="1"/>
    <col min="1076" max="1077" width="1.7109375" style="100" customWidth="1"/>
    <col min="1078" max="1078" width="0.5703125" style="100" customWidth="1"/>
    <col min="1079" max="1080" width="1.7109375" style="100" customWidth="1"/>
    <col min="1081" max="1081" width="0.5703125" style="100" customWidth="1"/>
    <col min="1082" max="1083" width="1.7109375" style="100" customWidth="1"/>
    <col min="1084" max="1084" width="0.5703125" style="100" customWidth="1"/>
    <col min="1085" max="1086" width="1.7109375" style="100" customWidth="1"/>
    <col min="1087" max="1087" width="0.5703125" style="100" customWidth="1"/>
    <col min="1088" max="1089" width="1.7109375" style="100" customWidth="1"/>
    <col min="1090" max="1090" width="0.5703125" style="100" customWidth="1"/>
    <col min="1091" max="1092" width="1.7109375" style="100" customWidth="1"/>
    <col min="1093" max="1093" width="0.5703125" style="100" customWidth="1"/>
    <col min="1094" max="1095" width="1.7109375" style="100" customWidth="1"/>
    <col min="1096" max="1096" width="0.5703125" style="100" customWidth="1"/>
    <col min="1097" max="1098" width="1.7109375" style="100" customWidth="1"/>
    <col min="1099" max="1099" width="0.5703125" style="100" customWidth="1"/>
    <col min="1100" max="1101" width="1.7109375" style="100" customWidth="1"/>
    <col min="1102" max="1102" width="0.5703125" style="100" customWidth="1"/>
    <col min="1103" max="1104" width="1.7109375" style="100" customWidth="1"/>
    <col min="1105" max="1105" width="0.5703125" style="100" customWidth="1"/>
    <col min="1106" max="1107" width="1.7109375" style="100" customWidth="1"/>
    <col min="1108" max="1108" width="0.5703125" style="100" customWidth="1"/>
    <col min="1109" max="1110" width="1.7109375" style="100" customWidth="1"/>
    <col min="1111" max="1111" width="0.5703125" style="100" customWidth="1"/>
    <col min="1112" max="1113" width="1.7109375" style="100" customWidth="1"/>
    <col min="1114" max="1114" width="0.5703125" style="100" customWidth="1"/>
    <col min="1115" max="1116" width="1.7109375" style="100" customWidth="1"/>
    <col min="1117" max="1117" width="0.5703125" style="100" customWidth="1"/>
    <col min="1118" max="1119" width="1.7109375" style="100" customWidth="1"/>
    <col min="1120" max="1120" width="0.85546875" style="100" customWidth="1"/>
    <col min="1121" max="1184" width="0" style="100" hidden="1" customWidth="1"/>
    <col min="1185" max="1185" width="2.5703125" style="100" customWidth="1"/>
    <col min="1186" max="1186" width="3" style="100" customWidth="1"/>
    <col min="1187" max="1280" width="9.140625" style="100"/>
    <col min="1281" max="1283" width="0" style="100" hidden="1" customWidth="1"/>
    <col min="1284" max="1284" width="6.7109375" style="100" customWidth="1"/>
    <col min="1285" max="1286" width="0" style="100" hidden="1" customWidth="1"/>
    <col min="1287" max="1287" width="18" style="100" customWidth="1"/>
    <col min="1288" max="1288" width="3" style="100" customWidth="1"/>
    <col min="1289" max="1289" width="0.5703125" style="100" customWidth="1"/>
    <col min="1290" max="1291" width="1.7109375" style="100" customWidth="1"/>
    <col min="1292" max="1292" width="0.5703125" style="100" customWidth="1"/>
    <col min="1293" max="1294" width="1.7109375" style="100" customWidth="1"/>
    <col min="1295" max="1295" width="0.5703125" style="100" customWidth="1"/>
    <col min="1296" max="1297" width="1.7109375" style="100" customWidth="1"/>
    <col min="1298" max="1298" width="0.5703125" style="100" customWidth="1"/>
    <col min="1299" max="1300" width="1.7109375" style="100" customWidth="1"/>
    <col min="1301" max="1301" width="0.5703125" style="100" customWidth="1"/>
    <col min="1302" max="1303" width="1.7109375" style="100" customWidth="1"/>
    <col min="1304" max="1304" width="0.5703125" style="100" customWidth="1"/>
    <col min="1305" max="1306" width="1.7109375" style="100" customWidth="1"/>
    <col min="1307" max="1307" width="0.5703125" style="100" customWidth="1"/>
    <col min="1308" max="1309" width="1.7109375" style="100" customWidth="1"/>
    <col min="1310" max="1310" width="0.5703125" style="100" customWidth="1"/>
    <col min="1311" max="1312" width="1.7109375" style="100" customWidth="1"/>
    <col min="1313" max="1313" width="0.5703125" style="100" customWidth="1"/>
    <col min="1314" max="1315" width="1.7109375" style="100" customWidth="1"/>
    <col min="1316" max="1316" width="0.5703125" style="100" customWidth="1"/>
    <col min="1317" max="1318" width="1.7109375" style="100" customWidth="1"/>
    <col min="1319" max="1319" width="0.5703125" style="100" customWidth="1"/>
    <col min="1320" max="1321" width="1.7109375" style="100" customWidth="1"/>
    <col min="1322" max="1322" width="0.5703125" style="100" customWidth="1"/>
    <col min="1323" max="1324" width="1.7109375" style="100" customWidth="1"/>
    <col min="1325" max="1325" width="0.5703125" style="100" customWidth="1"/>
    <col min="1326" max="1327" width="1.7109375" style="100" customWidth="1"/>
    <col min="1328" max="1328" width="0.5703125" style="100" customWidth="1"/>
    <col min="1329" max="1330" width="1.7109375" style="100" customWidth="1"/>
    <col min="1331" max="1331" width="0.5703125" style="100" customWidth="1"/>
    <col min="1332" max="1333" width="1.7109375" style="100" customWidth="1"/>
    <col min="1334" max="1334" width="0.5703125" style="100" customWidth="1"/>
    <col min="1335" max="1336" width="1.7109375" style="100" customWidth="1"/>
    <col min="1337" max="1337" width="0.5703125" style="100" customWidth="1"/>
    <col min="1338" max="1339" width="1.7109375" style="100" customWidth="1"/>
    <col min="1340" max="1340" width="0.5703125" style="100" customWidth="1"/>
    <col min="1341" max="1342" width="1.7109375" style="100" customWidth="1"/>
    <col min="1343" max="1343" width="0.5703125" style="100" customWidth="1"/>
    <col min="1344" max="1345" width="1.7109375" style="100" customWidth="1"/>
    <col min="1346" max="1346" width="0.5703125" style="100" customWidth="1"/>
    <col min="1347" max="1348" width="1.7109375" style="100" customWidth="1"/>
    <col min="1349" max="1349" width="0.5703125" style="100" customWidth="1"/>
    <col min="1350" max="1351" width="1.7109375" style="100" customWidth="1"/>
    <col min="1352" max="1352" width="0.5703125" style="100" customWidth="1"/>
    <col min="1353" max="1354" width="1.7109375" style="100" customWidth="1"/>
    <col min="1355" max="1355" width="0.5703125" style="100" customWidth="1"/>
    <col min="1356" max="1357" width="1.7109375" style="100" customWidth="1"/>
    <col min="1358" max="1358" width="0.5703125" style="100" customWidth="1"/>
    <col min="1359" max="1360" width="1.7109375" style="100" customWidth="1"/>
    <col min="1361" max="1361" width="0.5703125" style="100" customWidth="1"/>
    <col min="1362" max="1363" width="1.7109375" style="100" customWidth="1"/>
    <col min="1364" max="1364" width="0.5703125" style="100" customWidth="1"/>
    <col min="1365" max="1366" width="1.7109375" style="100" customWidth="1"/>
    <col min="1367" max="1367" width="0.5703125" style="100" customWidth="1"/>
    <col min="1368" max="1369" width="1.7109375" style="100" customWidth="1"/>
    <col min="1370" max="1370" width="0.5703125" style="100" customWidth="1"/>
    <col min="1371" max="1372" width="1.7109375" style="100" customWidth="1"/>
    <col min="1373" max="1373" width="0.5703125" style="100" customWidth="1"/>
    <col min="1374" max="1375" width="1.7109375" style="100" customWidth="1"/>
    <col min="1376" max="1376" width="0.85546875" style="100" customWidth="1"/>
    <col min="1377" max="1440" width="0" style="100" hidden="1" customWidth="1"/>
    <col min="1441" max="1441" width="2.5703125" style="100" customWidth="1"/>
    <col min="1442" max="1442" width="3" style="100" customWidth="1"/>
    <col min="1443" max="1536" width="9.140625" style="100"/>
    <col min="1537" max="1539" width="0" style="100" hidden="1" customWidth="1"/>
    <col min="1540" max="1540" width="6.7109375" style="100" customWidth="1"/>
    <col min="1541" max="1542" width="0" style="100" hidden="1" customWidth="1"/>
    <col min="1543" max="1543" width="18" style="100" customWidth="1"/>
    <col min="1544" max="1544" width="3" style="100" customWidth="1"/>
    <col min="1545" max="1545" width="0.5703125" style="100" customWidth="1"/>
    <col min="1546" max="1547" width="1.7109375" style="100" customWidth="1"/>
    <col min="1548" max="1548" width="0.5703125" style="100" customWidth="1"/>
    <col min="1549" max="1550" width="1.7109375" style="100" customWidth="1"/>
    <col min="1551" max="1551" width="0.5703125" style="100" customWidth="1"/>
    <col min="1552" max="1553" width="1.7109375" style="100" customWidth="1"/>
    <col min="1554" max="1554" width="0.5703125" style="100" customWidth="1"/>
    <col min="1555" max="1556" width="1.7109375" style="100" customWidth="1"/>
    <col min="1557" max="1557" width="0.5703125" style="100" customWidth="1"/>
    <col min="1558" max="1559" width="1.7109375" style="100" customWidth="1"/>
    <col min="1560" max="1560" width="0.5703125" style="100" customWidth="1"/>
    <col min="1561" max="1562" width="1.7109375" style="100" customWidth="1"/>
    <col min="1563" max="1563" width="0.5703125" style="100" customWidth="1"/>
    <col min="1564" max="1565" width="1.7109375" style="100" customWidth="1"/>
    <col min="1566" max="1566" width="0.5703125" style="100" customWidth="1"/>
    <col min="1567" max="1568" width="1.7109375" style="100" customWidth="1"/>
    <col min="1569" max="1569" width="0.5703125" style="100" customWidth="1"/>
    <col min="1570" max="1571" width="1.7109375" style="100" customWidth="1"/>
    <col min="1572" max="1572" width="0.5703125" style="100" customWidth="1"/>
    <col min="1573" max="1574" width="1.7109375" style="100" customWidth="1"/>
    <col min="1575" max="1575" width="0.5703125" style="100" customWidth="1"/>
    <col min="1576" max="1577" width="1.7109375" style="100" customWidth="1"/>
    <col min="1578" max="1578" width="0.5703125" style="100" customWidth="1"/>
    <col min="1579" max="1580" width="1.7109375" style="100" customWidth="1"/>
    <col min="1581" max="1581" width="0.5703125" style="100" customWidth="1"/>
    <col min="1582" max="1583" width="1.7109375" style="100" customWidth="1"/>
    <col min="1584" max="1584" width="0.5703125" style="100" customWidth="1"/>
    <col min="1585" max="1586" width="1.7109375" style="100" customWidth="1"/>
    <col min="1587" max="1587" width="0.5703125" style="100" customWidth="1"/>
    <col min="1588" max="1589" width="1.7109375" style="100" customWidth="1"/>
    <col min="1590" max="1590" width="0.5703125" style="100" customWidth="1"/>
    <col min="1591" max="1592" width="1.7109375" style="100" customWidth="1"/>
    <col min="1593" max="1593" width="0.5703125" style="100" customWidth="1"/>
    <col min="1594" max="1595" width="1.7109375" style="100" customWidth="1"/>
    <col min="1596" max="1596" width="0.5703125" style="100" customWidth="1"/>
    <col min="1597" max="1598" width="1.7109375" style="100" customWidth="1"/>
    <col min="1599" max="1599" width="0.5703125" style="100" customWidth="1"/>
    <col min="1600" max="1601" width="1.7109375" style="100" customWidth="1"/>
    <col min="1602" max="1602" width="0.5703125" style="100" customWidth="1"/>
    <col min="1603" max="1604" width="1.7109375" style="100" customWidth="1"/>
    <col min="1605" max="1605" width="0.5703125" style="100" customWidth="1"/>
    <col min="1606" max="1607" width="1.7109375" style="100" customWidth="1"/>
    <col min="1608" max="1608" width="0.5703125" style="100" customWidth="1"/>
    <col min="1609" max="1610" width="1.7109375" style="100" customWidth="1"/>
    <col min="1611" max="1611" width="0.5703125" style="100" customWidth="1"/>
    <col min="1612" max="1613" width="1.7109375" style="100" customWidth="1"/>
    <col min="1614" max="1614" width="0.5703125" style="100" customWidth="1"/>
    <col min="1615" max="1616" width="1.7109375" style="100" customWidth="1"/>
    <col min="1617" max="1617" width="0.5703125" style="100" customWidth="1"/>
    <col min="1618" max="1619" width="1.7109375" style="100" customWidth="1"/>
    <col min="1620" max="1620" width="0.5703125" style="100" customWidth="1"/>
    <col min="1621" max="1622" width="1.7109375" style="100" customWidth="1"/>
    <col min="1623" max="1623" width="0.5703125" style="100" customWidth="1"/>
    <col min="1624" max="1625" width="1.7109375" style="100" customWidth="1"/>
    <col min="1626" max="1626" width="0.5703125" style="100" customWidth="1"/>
    <col min="1627" max="1628" width="1.7109375" style="100" customWidth="1"/>
    <col min="1629" max="1629" width="0.5703125" style="100" customWidth="1"/>
    <col min="1630" max="1631" width="1.7109375" style="100" customWidth="1"/>
    <col min="1632" max="1632" width="0.85546875" style="100" customWidth="1"/>
    <col min="1633" max="1696" width="0" style="100" hidden="1" customWidth="1"/>
    <col min="1697" max="1697" width="2.5703125" style="100" customWidth="1"/>
    <col min="1698" max="1698" width="3" style="100" customWidth="1"/>
    <col min="1699" max="1792" width="9.140625" style="100"/>
    <col min="1793" max="1795" width="0" style="100" hidden="1" customWidth="1"/>
    <col min="1796" max="1796" width="6.7109375" style="100" customWidth="1"/>
    <col min="1797" max="1798" width="0" style="100" hidden="1" customWidth="1"/>
    <col min="1799" max="1799" width="18" style="100" customWidth="1"/>
    <col min="1800" max="1800" width="3" style="100" customWidth="1"/>
    <col min="1801" max="1801" width="0.5703125" style="100" customWidth="1"/>
    <col min="1802" max="1803" width="1.7109375" style="100" customWidth="1"/>
    <col min="1804" max="1804" width="0.5703125" style="100" customWidth="1"/>
    <col min="1805" max="1806" width="1.7109375" style="100" customWidth="1"/>
    <col min="1807" max="1807" width="0.5703125" style="100" customWidth="1"/>
    <col min="1808" max="1809" width="1.7109375" style="100" customWidth="1"/>
    <col min="1810" max="1810" width="0.5703125" style="100" customWidth="1"/>
    <col min="1811" max="1812" width="1.7109375" style="100" customWidth="1"/>
    <col min="1813" max="1813" width="0.5703125" style="100" customWidth="1"/>
    <col min="1814" max="1815" width="1.7109375" style="100" customWidth="1"/>
    <col min="1816" max="1816" width="0.5703125" style="100" customWidth="1"/>
    <col min="1817" max="1818" width="1.7109375" style="100" customWidth="1"/>
    <col min="1819" max="1819" width="0.5703125" style="100" customWidth="1"/>
    <col min="1820" max="1821" width="1.7109375" style="100" customWidth="1"/>
    <col min="1822" max="1822" width="0.5703125" style="100" customWidth="1"/>
    <col min="1823" max="1824" width="1.7109375" style="100" customWidth="1"/>
    <col min="1825" max="1825" width="0.5703125" style="100" customWidth="1"/>
    <col min="1826" max="1827" width="1.7109375" style="100" customWidth="1"/>
    <col min="1828" max="1828" width="0.5703125" style="100" customWidth="1"/>
    <col min="1829" max="1830" width="1.7109375" style="100" customWidth="1"/>
    <col min="1831" max="1831" width="0.5703125" style="100" customWidth="1"/>
    <col min="1832" max="1833" width="1.7109375" style="100" customWidth="1"/>
    <col min="1834" max="1834" width="0.5703125" style="100" customWidth="1"/>
    <col min="1835" max="1836" width="1.7109375" style="100" customWidth="1"/>
    <col min="1837" max="1837" width="0.5703125" style="100" customWidth="1"/>
    <col min="1838" max="1839" width="1.7109375" style="100" customWidth="1"/>
    <col min="1840" max="1840" width="0.5703125" style="100" customWidth="1"/>
    <col min="1841" max="1842" width="1.7109375" style="100" customWidth="1"/>
    <col min="1843" max="1843" width="0.5703125" style="100" customWidth="1"/>
    <col min="1844" max="1845" width="1.7109375" style="100" customWidth="1"/>
    <col min="1846" max="1846" width="0.5703125" style="100" customWidth="1"/>
    <col min="1847" max="1848" width="1.7109375" style="100" customWidth="1"/>
    <col min="1849" max="1849" width="0.5703125" style="100" customWidth="1"/>
    <col min="1850" max="1851" width="1.7109375" style="100" customWidth="1"/>
    <col min="1852" max="1852" width="0.5703125" style="100" customWidth="1"/>
    <col min="1853" max="1854" width="1.7109375" style="100" customWidth="1"/>
    <col min="1855" max="1855" width="0.5703125" style="100" customWidth="1"/>
    <col min="1856" max="1857" width="1.7109375" style="100" customWidth="1"/>
    <col min="1858" max="1858" width="0.5703125" style="100" customWidth="1"/>
    <col min="1859" max="1860" width="1.7109375" style="100" customWidth="1"/>
    <col min="1861" max="1861" width="0.5703125" style="100" customWidth="1"/>
    <col min="1862" max="1863" width="1.7109375" style="100" customWidth="1"/>
    <col min="1864" max="1864" width="0.5703125" style="100" customWidth="1"/>
    <col min="1865" max="1866" width="1.7109375" style="100" customWidth="1"/>
    <col min="1867" max="1867" width="0.5703125" style="100" customWidth="1"/>
    <col min="1868" max="1869" width="1.7109375" style="100" customWidth="1"/>
    <col min="1870" max="1870" width="0.5703125" style="100" customWidth="1"/>
    <col min="1871" max="1872" width="1.7109375" style="100" customWidth="1"/>
    <col min="1873" max="1873" width="0.5703125" style="100" customWidth="1"/>
    <col min="1874" max="1875" width="1.7109375" style="100" customWidth="1"/>
    <col min="1876" max="1876" width="0.5703125" style="100" customWidth="1"/>
    <col min="1877" max="1878" width="1.7109375" style="100" customWidth="1"/>
    <col min="1879" max="1879" width="0.5703125" style="100" customWidth="1"/>
    <col min="1880" max="1881" width="1.7109375" style="100" customWidth="1"/>
    <col min="1882" max="1882" width="0.5703125" style="100" customWidth="1"/>
    <col min="1883" max="1884" width="1.7109375" style="100" customWidth="1"/>
    <col min="1885" max="1885" width="0.5703125" style="100" customWidth="1"/>
    <col min="1886" max="1887" width="1.7109375" style="100" customWidth="1"/>
    <col min="1888" max="1888" width="0.85546875" style="100" customWidth="1"/>
    <col min="1889" max="1952" width="0" style="100" hidden="1" customWidth="1"/>
    <col min="1953" max="1953" width="2.5703125" style="100" customWidth="1"/>
    <col min="1954" max="1954" width="3" style="100" customWidth="1"/>
    <col min="1955" max="2048" width="9.140625" style="100"/>
    <col min="2049" max="2051" width="0" style="100" hidden="1" customWidth="1"/>
    <col min="2052" max="2052" width="6.7109375" style="100" customWidth="1"/>
    <col min="2053" max="2054" width="0" style="100" hidden="1" customWidth="1"/>
    <col min="2055" max="2055" width="18" style="100" customWidth="1"/>
    <col min="2056" max="2056" width="3" style="100" customWidth="1"/>
    <col min="2057" max="2057" width="0.5703125" style="100" customWidth="1"/>
    <col min="2058" max="2059" width="1.7109375" style="100" customWidth="1"/>
    <col min="2060" max="2060" width="0.5703125" style="100" customWidth="1"/>
    <col min="2061" max="2062" width="1.7109375" style="100" customWidth="1"/>
    <col min="2063" max="2063" width="0.5703125" style="100" customWidth="1"/>
    <col min="2064" max="2065" width="1.7109375" style="100" customWidth="1"/>
    <col min="2066" max="2066" width="0.5703125" style="100" customWidth="1"/>
    <col min="2067" max="2068" width="1.7109375" style="100" customWidth="1"/>
    <col min="2069" max="2069" width="0.5703125" style="100" customWidth="1"/>
    <col min="2070" max="2071" width="1.7109375" style="100" customWidth="1"/>
    <col min="2072" max="2072" width="0.5703125" style="100" customWidth="1"/>
    <col min="2073" max="2074" width="1.7109375" style="100" customWidth="1"/>
    <col min="2075" max="2075" width="0.5703125" style="100" customWidth="1"/>
    <col min="2076" max="2077" width="1.7109375" style="100" customWidth="1"/>
    <col min="2078" max="2078" width="0.5703125" style="100" customWidth="1"/>
    <col min="2079" max="2080" width="1.7109375" style="100" customWidth="1"/>
    <col min="2081" max="2081" width="0.5703125" style="100" customWidth="1"/>
    <col min="2082" max="2083" width="1.7109375" style="100" customWidth="1"/>
    <col min="2084" max="2084" width="0.5703125" style="100" customWidth="1"/>
    <col min="2085" max="2086" width="1.7109375" style="100" customWidth="1"/>
    <col min="2087" max="2087" width="0.5703125" style="100" customWidth="1"/>
    <col min="2088" max="2089" width="1.7109375" style="100" customWidth="1"/>
    <col min="2090" max="2090" width="0.5703125" style="100" customWidth="1"/>
    <col min="2091" max="2092" width="1.7109375" style="100" customWidth="1"/>
    <col min="2093" max="2093" width="0.5703125" style="100" customWidth="1"/>
    <col min="2094" max="2095" width="1.7109375" style="100" customWidth="1"/>
    <col min="2096" max="2096" width="0.5703125" style="100" customWidth="1"/>
    <col min="2097" max="2098" width="1.7109375" style="100" customWidth="1"/>
    <col min="2099" max="2099" width="0.5703125" style="100" customWidth="1"/>
    <col min="2100" max="2101" width="1.7109375" style="100" customWidth="1"/>
    <col min="2102" max="2102" width="0.5703125" style="100" customWidth="1"/>
    <col min="2103" max="2104" width="1.7109375" style="100" customWidth="1"/>
    <col min="2105" max="2105" width="0.5703125" style="100" customWidth="1"/>
    <col min="2106" max="2107" width="1.7109375" style="100" customWidth="1"/>
    <col min="2108" max="2108" width="0.5703125" style="100" customWidth="1"/>
    <col min="2109" max="2110" width="1.7109375" style="100" customWidth="1"/>
    <col min="2111" max="2111" width="0.5703125" style="100" customWidth="1"/>
    <col min="2112" max="2113" width="1.7109375" style="100" customWidth="1"/>
    <col min="2114" max="2114" width="0.5703125" style="100" customWidth="1"/>
    <col min="2115" max="2116" width="1.7109375" style="100" customWidth="1"/>
    <col min="2117" max="2117" width="0.5703125" style="100" customWidth="1"/>
    <col min="2118" max="2119" width="1.7109375" style="100" customWidth="1"/>
    <col min="2120" max="2120" width="0.5703125" style="100" customWidth="1"/>
    <col min="2121" max="2122" width="1.7109375" style="100" customWidth="1"/>
    <col min="2123" max="2123" width="0.5703125" style="100" customWidth="1"/>
    <col min="2124" max="2125" width="1.7109375" style="100" customWidth="1"/>
    <col min="2126" max="2126" width="0.5703125" style="100" customWidth="1"/>
    <col min="2127" max="2128" width="1.7109375" style="100" customWidth="1"/>
    <col min="2129" max="2129" width="0.5703125" style="100" customWidth="1"/>
    <col min="2130" max="2131" width="1.7109375" style="100" customWidth="1"/>
    <col min="2132" max="2132" width="0.5703125" style="100" customWidth="1"/>
    <col min="2133" max="2134" width="1.7109375" style="100" customWidth="1"/>
    <col min="2135" max="2135" width="0.5703125" style="100" customWidth="1"/>
    <col min="2136" max="2137" width="1.7109375" style="100" customWidth="1"/>
    <col min="2138" max="2138" width="0.5703125" style="100" customWidth="1"/>
    <col min="2139" max="2140" width="1.7109375" style="100" customWidth="1"/>
    <col min="2141" max="2141" width="0.5703125" style="100" customWidth="1"/>
    <col min="2142" max="2143" width="1.7109375" style="100" customWidth="1"/>
    <col min="2144" max="2144" width="0.85546875" style="100" customWidth="1"/>
    <col min="2145" max="2208" width="0" style="100" hidden="1" customWidth="1"/>
    <col min="2209" max="2209" width="2.5703125" style="100" customWidth="1"/>
    <col min="2210" max="2210" width="3" style="100" customWidth="1"/>
    <col min="2211" max="2304" width="9.140625" style="100"/>
    <col min="2305" max="2307" width="0" style="100" hidden="1" customWidth="1"/>
    <col min="2308" max="2308" width="6.7109375" style="100" customWidth="1"/>
    <col min="2309" max="2310" width="0" style="100" hidden="1" customWidth="1"/>
    <col min="2311" max="2311" width="18" style="100" customWidth="1"/>
    <col min="2312" max="2312" width="3" style="100" customWidth="1"/>
    <col min="2313" max="2313" width="0.5703125" style="100" customWidth="1"/>
    <col min="2314" max="2315" width="1.7109375" style="100" customWidth="1"/>
    <col min="2316" max="2316" width="0.5703125" style="100" customWidth="1"/>
    <col min="2317" max="2318" width="1.7109375" style="100" customWidth="1"/>
    <col min="2319" max="2319" width="0.5703125" style="100" customWidth="1"/>
    <col min="2320" max="2321" width="1.7109375" style="100" customWidth="1"/>
    <col min="2322" max="2322" width="0.5703125" style="100" customWidth="1"/>
    <col min="2323" max="2324" width="1.7109375" style="100" customWidth="1"/>
    <col min="2325" max="2325" width="0.5703125" style="100" customWidth="1"/>
    <col min="2326" max="2327" width="1.7109375" style="100" customWidth="1"/>
    <col min="2328" max="2328" width="0.5703125" style="100" customWidth="1"/>
    <col min="2329" max="2330" width="1.7109375" style="100" customWidth="1"/>
    <col min="2331" max="2331" width="0.5703125" style="100" customWidth="1"/>
    <col min="2332" max="2333" width="1.7109375" style="100" customWidth="1"/>
    <col min="2334" max="2334" width="0.5703125" style="100" customWidth="1"/>
    <col min="2335" max="2336" width="1.7109375" style="100" customWidth="1"/>
    <col min="2337" max="2337" width="0.5703125" style="100" customWidth="1"/>
    <col min="2338" max="2339" width="1.7109375" style="100" customWidth="1"/>
    <col min="2340" max="2340" width="0.5703125" style="100" customWidth="1"/>
    <col min="2341" max="2342" width="1.7109375" style="100" customWidth="1"/>
    <col min="2343" max="2343" width="0.5703125" style="100" customWidth="1"/>
    <col min="2344" max="2345" width="1.7109375" style="100" customWidth="1"/>
    <col min="2346" max="2346" width="0.5703125" style="100" customWidth="1"/>
    <col min="2347" max="2348" width="1.7109375" style="100" customWidth="1"/>
    <col min="2349" max="2349" width="0.5703125" style="100" customWidth="1"/>
    <col min="2350" max="2351" width="1.7109375" style="100" customWidth="1"/>
    <col min="2352" max="2352" width="0.5703125" style="100" customWidth="1"/>
    <col min="2353" max="2354" width="1.7109375" style="100" customWidth="1"/>
    <col min="2355" max="2355" width="0.5703125" style="100" customWidth="1"/>
    <col min="2356" max="2357" width="1.7109375" style="100" customWidth="1"/>
    <col min="2358" max="2358" width="0.5703125" style="100" customWidth="1"/>
    <col min="2359" max="2360" width="1.7109375" style="100" customWidth="1"/>
    <col min="2361" max="2361" width="0.5703125" style="100" customWidth="1"/>
    <col min="2362" max="2363" width="1.7109375" style="100" customWidth="1"/>
    <col min="2364" max="2364" width="0.5703125" style="100" customWidth="1"/>
    <col min="2365" max="2366" width="1.7109375" style="100" customWidth="1"/>
    <col min="2367" max="2367" width="0.5703125" style="100" customWidth="1"/>
    <col min="2368" max="2369" width="1.7109375" style="100" customWidth="1"/>
    <col min="2370" max="2370" width="0.5703125" style="100" customWidth="1"/>
    <col min="2371" max="2372" width="1.7109375" style="100" customWidth="1"/>
    <col min="2373" max="2373" width="0.5703125" style="100" customWidth="1"/>
    <col min="2374" max="2375" width="1.7109375" style="100" customWidth="1"/>
    <col min="2376" max="2376" width="0.5703125" style="100" customWidth="1"/>
    <col min="2377" max="2378" width="1.7109375" style="100" customWidth="1"/>
    <col min="2379" max="2379" width="0.5703125" style="100" customWidth="1"/>
    <col min="2380" max="2381" width="1.7109375" style="100" customWidth="1"/>
    <col min="2382" max="2382" width="0.5703125" style="100" customWidth="1"/>
    <col min="2383" max="2384" width="1.7109375" style="100" customWidth="1"/>
    <col min="2385" max="2385" width="0.5703125" style="100" customWidth="1"/>
    <col min="2386" max="2387" width="1.7109375" style="100" customWidth="1"/>
    <col min="2388" max="2388" width="0.5703125" style="100" customWidth="1"/>
    <col min="2389" max="2390" width="1.7109375" style="100" customWidth="1"/>
    <col min="2391" max="2391" width="0.5703125" style="100" customWidth="1"/>
    <col min="2392" max="2393" width="1.7109375" style="100" customWidth="1"/>
    <col min="2394" max="2394" width="0.5703125" style="100" customWidth="1"/>
    <col min="2395" max="2396" width="1.7109375" style="100" customWidth="1"/>
    <col min="2397" max="2397" width="0.5703125" style="100" customWidth="1"/>
    <col min="2398" max="2399" width="1.7109375" style="100" customWidth="1"/>
    <col min="2400" max="2400" width="0.85546875" style="100" customWidth="1"/>
    <col min="2401" max="2464" width="0" style="100" hidden="1" customWidth="1"/>
    <col min="2465" max="2465" width="2.5703125" style="100" customWidth="1"/>
    <col min="2466" max="2466" width="3" style="100" customWidth="1"/>
    <col min="2467" max="2560" width="9.140625" style="100"/>
    <col min="2561" max="2563" width="0" style="100" hidden="1" customWidth="1"/>
    <col min="2564" max="2564" width="6.7109375" style="100" customWidth="1"/>
    <col min="2565" max="2566" width="0" style="100" hidden="1" customWidth="1"/>
    <col min="2567" max="2567" width="18" style="100" customWidth="1"/>
    <col min="2568" max="2568" width="3" style="100" customWidth="1"/>
    <col min="2569" max="2569" width="0.5703125" style="100" customWidth="1"/>
    <col min="2570" max="2571" width="1.7109375" style="100" customWidth="1"/>
    <col min="2572" max="2572" width="0.5703125" style="100" customWidth="1"/>
    <col min="2573" max="2574" width="1.7109375" style="100" customWidth="1"/>
    <col min="2575" max="2575" width="0.5703125" style="100" customWidth="1"/>
    <col min="2576" max="2577" width="1.7109375" style="100" customWidth="1"/>
    <col min="2578" max="2578" width="0.5703125" style="100" customWidth="1"/>
    <col min="2579" max="2580" width="1.7109375" style="100" customWidth="1"/>
    <col min="2581" max="2581" width="0.5703125" style="100" customWidth="1"/>
    <col min="2582" max="2583" width="1.7109375" style="100" customWidth="1"/>
    <col min="2584" max="2584" width="0.5703125" style="100" customWidth="1"/>
    <col min="2585" max="2586" width="1.7109375" style="100" customWidth="1"/>
    <col min="2587" max="2587" width="0.5703125" style="100" customWidth="1"/>
    <col min="2588" max="2589" width="1.7109375" style="100" customWidth="1"/>
    <col min="2590" max="2590" width="0.5703125" style="100" customWidth="1"/>
    <col min="2591" max="2592" width="1.7109375" style="100" customWidth="1"/>
    <col min="2593" max="2593" width="0.5703125" style="100" customWidth="1"/>
    <col min="2594" max="2595" width="1.7109375" style="100" customWidth="1"/>
    <col min="2596" max="2596" width="0.5703125" style="100" customWidth="1"/>
    <col min="2597" max="2598" width="1.7109375" style="100" customWidth="1"/>
    <col min="2599" max="2599" width="0.5703125" style="100" customWidth="1"/>
    <col min="2600" max="2601" width="1.7109375" style="100" customWidth="1"/>
    <col min="2602" max="2602" width="0.5703125" style="100" customWidth="1"/>
    <col min="2603" max="2604" width="1.7109375" style="100" customWidth="1"/>
    <col min="2605" max="2605" width="0.5703125" style="100" customWidth="1"/>
    <col min="2606" max="2607" width="1.7109375" style="100" customWidth="1"/>
    <col min="2608" max="2608" width="0.5703125" style="100" customWidth="1"/>
    <col min="2609" max="2610" width="1.7109375" style="100" customWidth="1"/>
    <col min="2611" max="2611" width="0.5703125" style="100" customWidth="1"/>
    <col min="2612" max="2613" width="1.7109375" style="100" customWidth="1"/>
    <col min="2614" max="2614" width="0.5703125" style="100" customWidth="1"/>
    <col min="2615" max="2616" width="1.7109375" style="100" customWidth="1"/>
    <col min="2617" max="2617" width="0.5703125" style="100" customWidth="1"/>
    <col min="2618" max="2619" width="1.7109375" style="100" customWidth="1"/>
    <col min="2620" max="2620" width="0.5703125" style="100" customWidth="1"/>
    <col min="2621" max="2622" width="1.7109375" style="100" customWidth="1"/>
    <col min="2623" max="2623" width="0.5703125" style="100" customWidth="1"/>
    <col min="2624" max="2625" width="1.7109375" style="100" customWidth="1"/>
    <col min="2626" max="2626" width="0.5703125" style="100" customWidth="1"/>
    <col min="2627" max="2628" width="1.7109375" style="100" customWidth="1"/>
    <col min="2629" max="2629" width="0.5703125" style="100" customWidth="1"/>
    <col min="2630" max="2631" width="1.7109375" style="100" customWidth="1"/>
    <col min="2632" max="2632" width="0.5703125" style="100" customWidth="1"/>
    <col min="2633" max="2634" width="1.7109375" style="100" customWidth="1"/>
    <col min="2635" max="2635" width="0.5703125" style="100" customWidth="1"/>
    <col min="2636" max="2637" width="1.7109375" style="100" customWidth="1"/>
    <col min="2638" max="2638" width="0.5703125" style="100" customWidth="1"/>
    <col min="2639" max="2640" width="1.7109375" style="100" customWidth="1"/>
    <col min="2641" max="2641" width="0.5703125" style="100" customWidth="1"/>
    <col min="2642" max="2643" width="1.7109375" style="100" customWidth="1"/>
    <col min="2644" max="2644" width="0.5703125" style="100" customWidth="1"/>
    <col min="2645" max="2646" width="1.7109375" style="100" customWidth="1"/>
    <col min="2647" max="2647" width="0.5703125" style="100" customWidth="1"/>
    <col min="2648" max="2649" width="1.7109375" style="100" customWidth="1"/>
    <col min="2650" max="2650" width="0.5703125" style="100" customWidth="1"/>
    <col min="2651" max="2652" width="1.7109375" style="100" customWidth="1"/>
    <col min="2653" max="2653" width="0.5703125" style="100" customWidth="1"/>
    <col min="2654" max="2655" width="1.7109375" style="100" customWidth="1"/>
    <col min="2656" max="2656" width="0.85546875" style="100" customWidth="1"/>
    <col min="2657" max="2720" width="0" style="100" hidden="1" customWidth="1"/>
    <col min="2721" max="2721" width="2.5703125" style="100" customWidth="1"/>
    <col min="2722" max="2722" width="3" style="100" customWidth="1"/>
    <col min="2723" max="2816" width="9.140625" style="100"/>
    <col min="2817" max="2819" width="0" style="100" hidden="1" customWidth="1"/>
    <col min="2820" max="2820" width="6.7109375" style="100" customWidth="1"/>
    <col min="2821" max="2822" width="0" style="100" hidden="1" customWidth="1"/>
    <col min="2823" max="2823" width="18" style="100" customWidth="1"/>
    <col min="2824" max="2824" width="3" style="100" customWidth="1"/>
    <col min="2825" max="2825" width="0.5703125" style="100" customWidth="1"/>
    <col min="2826" max="2827" width="1.7109375" style="100" customWidth="1"/>
    <col min="2828" max="2828" width="0.5703125" style="100" customWidth="1"/>
    <col min="2829" max="2830" width="1.7109375" style="100" customWidth="1"/>
    <col min="2831" max="2831" width="0.5703125" style="100" customWidth="1"/>
    <col min="2832" max="2833" width="1.7109375" style="100" customWidth="1"/>
    <col min="2834" max="2834" width="0.5703125" style="100" customWidth="1"/>
    <col min="2835" max="2836" width="1.7109375" style="100" customWidth="1"/>
    <col min="2837" max="2837" width="0.5703125" style="100" customWidth="1"/>
    <col min="2838" max="2839" width="1.7109375" style="100" customWidth="1"/>
    <col min="2840" max="2840" width="0.5703125" style="100" customWidth="1"/>
    <col min="2841" max="2842" width="1.7109375" style="100" customWidth="1"/>
    <col min="2843" max="2843" width="0.5703125" style="100" customWidth="1"/>
    <col min="2844" max="2845" width="1.7109375" style="100" customWidth="1"/>
    <col min="2846" max="2846" width="0.5703125" style="100" customWidth="1"/>
    <col min="2847" max="2848" width="1.7109375" style="100" customWidth="1"/>
    <col min="2849" max="2849" width="0.5703125" style="100" customWidth="1"/>
    <col min="2850" max="2851" width="1.7109375" style="100" customWidth="1"/>
    <col min="2852" max="2852" width="0.5703125" style="100" customWidth="1"/>
    <col min="2853" max="2854" width="1.7109375" style="100" customWidth="1"/>
    <col min="2855" max="2855" width="0.5703125" style="100" customWidth="1"/>
    <col min="2856" max="2857" width="1.7109375" style="100" customWidth="1"/>
    <col min="2858" max="2858" width="0.5703125" style="100" customWidth="1"/>
    <col min="2859" max="2860" width="1.7109375" style="100" customWidth="1"/>
    <col min="2861" max="2861" width="0.5703125" style="100" customWidth="1"/>
    <col min="2862" max="2863" width="1.7109375" style="100" customWidth="1"/>
    <col min="2864" max="2864" width="0.5703125" style="100" customWidth="1"/>
    <col min="2865" max="2866" width="1.7109375" style="100" customWidth="1"/>
    <col min="2867" max="2867" width="0.5703125" style="100" customWidth="1"/>
    <col min="2868" max="2869" width="1.7109375" style="100" customWidth="1"/>
    <col min="2870" max="2870" width="0.5703125" style="100" customWidth="1"/>
    <col min="2871" max="2872" width="1.7109375" style="100" customWidth="1"/>
    <col min="2873" max="2873" width="0.5703125" style="100" customWidth="1"/>
    <col min="2874" max="2875" width="1.7109375" style="100" customWidth="1"/>
    <col min="2876" max="2876" width="0.5703125" style="100" customWidth="1"/>
    <col min="2877" max="2878" width="1.7109375" style="100" customWidth="1"/>
    <col min="2879" max="2879" width="0.5703125" style="100" customWidth="1"/>
    <col min="2880" max="2881" width="1.7109375" style="100" customWidth="1"/>
    <col min="2882" max="2882" width="0.5703125" style="100" customWidth="1"/>
    <col min="2883" max="2884" width="1.7109375" style="100" customWidth="1"/>
    <col min="2885" max="2885" width="0.5703125" style="100" customWidth="1"/>
    <col min="2886" max="2887" width="1.7109375" style="100" customWidth="1"/>
    <col min="2888" max="2888" width="0.5703125" style="100" customWidth="1"/>
    <col min="2889" max="2890" width="1.7109375" style="100" customWidth="1"/>
    <col min="2891" max="2891" width="0.5703125" style="100" customWidth="1"/>
    <col min="2892" max="2893" width="1.7109375" style="100" customWidth="1"/>
    <col min="2894" max="2894" width="0.5703125" style="100" customWidth="1"/>
    <col min="2895" max="2896" width="1.7109375" style="100" customWidth="1"/>
    <col min="2897" max="2897" width="0.5703125" style="100" customWidth="1"/>
    <col min="2898" max="2899" width="1.7109375" style="100" customWidth="1"/>
    <col min="2900" max="2900" width="0.5703125" style="100" customWidth="1"/>
    <col min="2901" max="2902" width="1.7109375" style="100" customWidth="1"/>
    <col min="2903" max="2903" width="0.5703125" style="100" customWidth="1"/>
    <col min="2904" max="2905" width="1.7109375" style="100" customWidth="1"/>
    <col min="2906" max="2906" width="0.5703125" style="100" customWidth="1"/>
    <col min="2907" max="2908" width="1.7109375" style="100" customWidth="1"/>
    <col min="2909" max="2909" width="0.5703125" style="100" customWidth="1"/>
    <col min="2910" max="2911" width="1.7109375" style="100" customWidth="1"/>
    <col min="2912" max="2912" width="0.85546875" style="100" customWidth="1"/>
    <col min="2913" max="2976" width="0" style="100" hidden="1" customWidth="1"/>
    <col min="2977" max="2977" width="2.5703125" style="100" customWidth="1"/>
    <col min="2978" max="2978" width="3" style="100" customWidth="1"/>
    <col min="2979" max="3072" width="9.140625" style="100"/>
    <col min="3073" max="3075" width="0" style="100" hidden="1" customWidth="1"/>
    <col min="3076" max="3076" width="6.7109375" style="100" customWidth="1"/>
    <col min="3077" max="3078" width="0" style="100" hidden="1" customWidth="1"/>
    <col min="3079" max="3079" width="18" style="100" customWidth="1"/>
    <col min="3080" max="3080" width="3" style="100" customWidth="1"/>
    <col min="3081" max="3081" width="0.5703125" style="100" customWidth="1"/>
    <col min="3082" max="3083" width="1.7109375" style="100" customWidth="1"/>
    <col min="3084" max="3084" width="0.5703125" style="100" customWidth="1"/>
    <col min="3085" max="3086" width="1.7109375" style="100" customWidth="1"/>
    <col min="3087" max="3087" width="0.5703125" style="100" customWidth="1"/>
    <col min="3088" max="3089" width="1.7109375" style="100" customWidth="1"/>
    <col min="3090" max="3090" width="0.5703125" style="100" customWidth="1"/>
    <col min="3091" max="3092" width="1.7109375" style="100" customWidth="1"/>
    <col min="3093" max="3093" width="0.5703125" style="100" customWidth="1"/>
    <col min="3094" max="3095" width="1.7109375" style="100" customWidth="1"/>
    <col min="3096" max="3096" width="0.5703125" style="100" customWidth="1"/>
    <col min="3097" max="3098" width="1.7109375" style="100" customWidth="1"/>
    <col min="3099" max="3099" width="0.5703125" style="100" customWidth="1"/>
    <col min="3100" max="3101" width="1.7109375" style="100" customWidth="1"/>
    <col min="3102" max="3102" width="0.5703125" style="100" customWidth="1"/>
    <col min="3103" max="3104" width="1.7109375" style="100" customWidth="1"/>
    <col min="3105" max="3105" width="0.5703125" style="100" customWidth="1"/>
    <col min="3106" max="3107" width="1.7109375" style="100" customWidth="1"/>
    <col min="3108" max="3108" width="0.5703125" style="100" customWidth="1"/>
    <col min="3109" max="3110" width="1.7109375" style="100" customWidth="1"/>
    <col min="3111" max="3111" width="0.5703125" style="100" customWidth="1"/>
    <col min="3112" max="3113" width="1.7109375" style="100" customWidth="1"/>
    <col min="3114" max="3114" width="0.5703125" style="100" customWidth="1"/>
    <col min="3115" max="3116" width="1.7109375" style="100" customWidth="1"/>
    <col min="3117" max="3117" width="0.5703125" style="100" customWidth="1"/>
    <col min="3118" max="3119" width="1.7109375" style="100" customWidth="1"/>
    <col min="3120" max="3120" width="0.5703125" style="100" customWidth="1"/>
    <col min="3121" max="3122" width="1.7109375" style="100" customWidth="1"/>
    <col min="3123" max="3123" width="0.5703125" style="100" customWidth="1"/>
    <col min="3124" max="3125" width="1.7109375" style="100" customWidth="1"/>
    <col min="3126" max="3126" width="0.5703125" style="100" customWidth="1"/>
    <col min="3127" max="3128" width="1.7109375" style="100" customWidth="1"/>
    <col min="3129" max="3129" width="0.5703125" style="100" customWidth="1"/>
    <col min="3130" max="3131" width="1.7109375" style="100" customWidth="1"/>
    <col min="3132" max="3132" width="0.5703125" style="100" customWidth="1"/>
    <col min="3133" max="3134" width="1.7109375" style="100" customWidth="1"/>
    <col min="3135" max="3135" width="0.5703125" style="100" customWidth="1"/>
    <col min="3136" max="3137" width="1.7109375" style="100" customWidth="1"/>
    <col min="3138" max="3138" width="0.5703125" style="100" customWidth="1"/>
    <col min="3139" max="3140" width="1.7109375" style="100" customWidth="1"/>
    <col min="3141" max="3141" width="0.5703125" style="100" customWidth="1"/>
    <col min="3142" max="3143" width="1.7109375" style="100" customWidth="1"/>
    <col min="3144" max="3144" width="0.5703125" style="100" customWidth="1"/>
    <col min="3145" max="3146" width="1.7109375" style="100" customWidth="1"/>
    <col min="3147" max="3147" width="0.5703125" style="100" customWidth="1"/>
    <col min="3148" max="3149" width="1.7109375" style="100" customWidth="1"/>
    <col min="3150" max="3150" width="0.5703125" style="100" customWidth="1"/>
    <col min="3151" max="3152" width="1.7109375" style="100" customWidth="1"/>
    <col min="3153" max="3153" width="0.5703125" style="100" customWidth="1"/>
    <col min="3154" max="3155" width="1.7109375" style="100" customWidth="1"/>
    <col min="3156" max="3156" width="0.5703125" style="100" customWidth="1"/>
    <col min="3157" max="3158" width="1.7109375" style="100" customWidth="1"/>
    <col min="3159" max="3159" width="0.5703125" style="100" customWidth="1"/>
    <col min="3160" max="3161" width="1.7109375" style="100" customWidth="1"/>
    <col min="3162" max="3162" width="0.5703125" style="100" customWidth="1"/>
    <col min="3163" max="3164" width="1.7109375" style="100" customWidth="1"/>
    <col min="3165" max="3165" width="0.5703125" style="100" customWidth="1"/>
    <col min="3166" max="3167" width="1.7109375" style="100" customWidth="1"/>
    <col min="3168" max="3168" width="0.85546875" style="100" customWidth="1"/>
    <col min="3169" max="3232" width="0" style="100" hidden="1" customWidth="1"/>
    <col min="3233" max="3233" width="2.5703125" style="100" customWidth="1"/>
    <col min="3234" max="3234" width="3" style="100" customWidth="1"/>
    <col min="3235" max="3328" width="9.140625" style="100"/>
    <col min="3329" max="3331" width="0" style="100" hidden="1" customWidth="1"/>
    <col min="3332" max="3332" width="6.7109375" style="100" customWidth="1"/>
    <col min="3333" max="3334" width="0" style="100" hidden="1" customWidth="1"/>
    <col min="3335" max="3335" width="18" style="100" customWidth="1"/>
    <col min="3336" max="3336" width="3" style="100" customWidth="1"/>
    <col min="3337" max="3337" width="0.5703125" style="100" customWidth="1"/>
    <col min="3338" max="3339" width="1.7109375" style="100" customWidth="1"/>
    <col min="3340" max="3340" width="0.5703125" style="100" customWidth="1"/>
    <col min="3341" max="3342" width="1.7109375" style="100" customWidth="1"/>
    <col min="3343" max="3343" width="0.5703125" style="100" customWidth="1"/>
    <col min="3344" max="3345" width="1.7109375" style="100" customWidth="1"/>
    <col min="3346" max="3346" width="0.5703125" style="100" customWidth="1"/>
    <col min="3347" max="3348" width="1.7109375" style="100" customWidth="1"/>
    <col min="3349" max="3349" width="0.5703125" style="100" customWidth="1"/>
    <col min="3350" max="3351" width="1.7109375" style="100" customWidth="1"/>
    <col min="3352" max="3352" width="0.5703125" style="100" customWidth="1"/>
    <col min="3353" max="3354" width="1.7109375" style="100" customWidth="1"/>
    <col min="3355" max="3355" width="0.5703125" style="100" customWidth="1"/>
    <col min="3356" max="3357" width="1.7109375" style="100" customWidth="1"/>
    <col min="3358" max="3358" width="0.5703125" style="100" customWidth="1"/>
    <col min="3359" max="3360" width="1.7109375" style="100" customWidth="1"/>
    <col min="3361" max="3361" width="0.5703125" style="100" customWidth="1"/>
    <col min="3362" max="3363" width="1.7109375" style="100" customWidth="1"/>
    <col min="3364" max="3364" width="0.5703125" style="100" customWidth="1"/>
    <col min="3365" max="3366" width="1.7109375" style="100" customWidth="1"/>
    <col min="3367" max="3367" width="0.5703125" style="100" customWidth="1"/>
    <col min="3368" max="3369" width="1.7109375" style="100" customWidth="1"/>
    <col min="3370" max="3370" width="0.5703125" style="100" customWidth="1"/>
    <col min="3371" max="3372" width="1.7109375" style="100" customWidth="1"/>
    <col min="3373" max="3373" width="0.5703125" style="100" customWidth="1"/>
    <col min="3374" max="3375" width="1.7109375" style="100" customWidth="1"/>
    <col min="3376" max="3376" width="0.5703125" style="100" customWidth="1"/>
    <col min="3377" max="3378" width="1.7109375" style="100" customWidth="1"/>
    <col min="3379" max="3379" width="0.5703125" style="100" customWidth="1"/>
    <col min="3380" max="3381" width="1.7109375" style="100" customWidth="1"/>
    <col min="3382" max="3382" width="0.5703125" style="100" customWidth="1"/>
    <col min="3383" max="3384" width="1.7109375" style="100" customWidth="1"/>
    <col min="3385" max="3385" width="0.5703125" style="100" customWidth="1"/>
    <col min="3386" max="3387" width="1.7109375" style="100" customWidth="1"/>
    <col min="3388" max="3388" width="0.5703125" style="100" customWidth="1"/>
    <col min="3389" max="3390" width="1.7109375" style="100" customWidth="1"/>
    <col min="3391" max="3391" width="0.5703125" style="100" customWidth="1"/>
    <col min="3392" max="3393" width="1.7109375" style="100" customWidth="1"/>
    <col min="3394" max="3394" width="0.5703125" style="100" customWidth="1"/>
    <col min="3395" max="3396" width="1.7109375" style="100" customWidth="1"/>
    <col min="3397" max="3397" width="0.5703125" style="100" customWidth="1"/>
    <col min="3398" max="3399" width="1.7109375" style="100" customWidth="1"/>
    <col min="3400" max="3400" width="0.5703125" style="100" customWidth="1"/>
    <col min="3401" max="3402" width="1.7109375" style="100" customWidth="1"/>
    <col min="3403" max="3403" width="0.5703125" style="100" customWidth="1"/>
    <col min="3404" max="3405" width="1.7109375" style="100" customWidth="1"/>
    <col min="3406" max="3406" width="0.5703125" style="100" customWidth="1"/>
    <col min="3407" max="3408" width="1.7109375" style="100" customWidth="1"/>
    <col min="3409" max="3409" width="0.5703125" style="100" customWidth="1"/>
    <col min="3410" max="3411" width="1.7109375" style="100" customWidth="1"/>
    <col min="3412" max="3412" width="0.5703125" style="100" customWidth="1"/>
    <col min="3413" max="3414" width="1.7109375" style="100" customWidth="1"/>
    <col min="3415" max="3415" width="0.5703125" style="100" customWidth="1"/>
    <col min="3416" max="3417" width="1.7109375" style="100" customWidth="1"/>
    <col min="3418" max="3418" width="0.5703125" style="100" customWidth="1"/>
    <col min="3419" max="3420" width="1.7109375" style="100" customWidth="1"/>
    <col min="3421" max="3421" width="0.5703125" style="100" customWidth="1"/>
    <col min="3422" max="3423" width="1.7109375" style="100" customWidth="1"/>
    <col min="3424" max="3424" width="0.85546875" style="100" customWidth="1"/>
    <col min="3425" max="3488" width="0" style="100" hidden="1" customWidth="1"/>
    <col min="3489" max="3489" width="2.5703125" style="100" customWidth="1"/>
    <col min="3490" max="3490" width="3" style="100" customWidth="1"/>
    <col min="3491" max="3584" width="9.140625" style="100"/>
    <col min="3585" max="3587" width="0" style="100" hidden="1" customWidth="1"/>
    <col min="3588" max="3588" width="6.7109375" style="100" customWidth="1"/>
    <col min="3589" max="3590" width="0" style="100" hidden="1" customWidth="1"/>
    <col min="3591" max="3591" width="18" style="100" customWidth="1"/>
    <col min="3592" max="3592" width="3" style="100" customWidth="1"/>
    <col min="3593" max="3593" width="0.5703125" style="100" customWidth="1"/>
    <col min="3594" max="3595" width="1.7109375" style="100" customWidth="1"/>
    <col min="3596" max="3596" width="0.5703125" style="100" customWidth="1"/>
    <col min="3597" max="3598" width="1.7109375" style="100" customWidth="1"/>
    <col min="3599" max="3599" width="0.5703125" style="100" customWidth="1"/>
    <col min="3600" max="3601" width="1.7109375" style="100" customWidth="1"/>
    <col min="3602" max="3602" width="0.5703125" style="100" customWidth="1"/>
    <col min="3603" max="3604" width="1.7109375" style="100" customWidth="1"/>
    <col min="3605" max="3605" width="0.5703125" style="100" customWidth="1"/>
    <col min="3606" max="3607" width="1.7109375" style="100" customWidth="1"/>
    <col min="3608" max="3608" width="0.5703125" style="100" customWidth="1"/>
    <col min="3609" max="3610" width="1.7109375" style="100" customWidth="1"/>
    <col min="3611" max="3611" width="0.5703125" style="100" customWidth="1"/>
    <col min="3612" max="3613" width="1.7109375" style="100" customWidth="1"/>
    <col min="3614" max="3614" width="0.5703125" style="100" customWidth="1"/>
    <col min="3615" max="3616" width="1.7109375" style="100" customWidth="1"/>
    <col min="3617" max="3617" width="0.5703125" style="100" customWidth="1"/>
    <col min="3618" max="3619" width="1.7109375" style="100" customWidth="1"/>
    <col min="3620" max="3620" width="0.5703125" style="100" customWidth="1"/>
    <col min="3621" max="3622" width="1.7109375" style="100" customWidth="1"/>
    <col min="3623" max="3623" width="0.5703125" style="100" customWidth="1"/>
    <col min="3624" max="3625" width="1.7109375" style="100" customWidth="1"/>
    <col min="3626" max="3626" width="0.5703125" style="100" customWidth="1"/>
    <col min="3627" max="3628" width="1.7109375" style="100" customWidth="1"/>
    <col min="3629" max="3629" width="0.5703125" style="100" customWidth="1"/>
    <col min="3630" max="3631" width="1.7109375" style="100" customWidth="1"/>
    <col min="3632" max="3632" width="0.5703125" style="100" customWidth="1"/>
    <col min="3633" max="3634" width="1.7109375" style="100" customWidth="1"/>
    <col min="3635" max="3635" width="0.5703125" style="100" customWidth="1"/>
    <col min="3636" max="3637" width="1.7109375" style="100" customWidth="1"/>
    <col min="3638" max="3638" width="0.5703125" style="100" customWidth="1"/>
    <col min="3639" max="3640" width="1.7109375" style="100" customWidth="1"/>
    <col min="3641" max="3641" width="0.5703125" style="100" customWidth="1"/>
    <col min="3642" max="3643" width="1.7109375" style="100" customWidth="1"/>
    <col min="3644" max="3644" width="0.5703125" style="100" customWidth="1"/>
    <col min="3645" max="3646" width="1.7109375" style="100" customWidth="1"/>
    <col min="3647" max="3647" width="0.5703125" style="100" customWidth="1"/>
    <col min="3648" max="3649" width="1.7109375" style="100" customWidth="1"/>
    <col min="3650" max="3650" width="0.5703125" style="100" customWidth="1"/>
    <col min="3651" max="3652" width="1.7109375" style="100" customWidth="1"/>
    <col min="3653" max="3653" width="0.5703125" style="100" customWidth="1"/>
    <col min="3654" max="3655" width="1.7109375" style="100" customWidth="1"/>
    <col min="3656" max="3656" width="0.5703125" style="100" customWidth="1"/>
    <col min="3657" max="3658" width="1.7109375" style="100" customWidth="1"/>
    <col min="3659" max="3659" width="0.5703125" style="100" customWidth="1"/>
    <col min="3660" max="3661" width="1.7109375" style="100" customWidth="1"/>
    <col min="3662" max="3662" width="0.5703125" style="100" customWidth="1"/>
    <col min="3663" max="3664" width="1.7109375" style="100" customWidth="1"/>
    <col min="3665" max="3665" width="0.5703125" style="100" customWidth="1"/>
    <col min="3666" max="3667" width="1.7109375" style="100" customWidth="1"/>
    <col min="3668" max="3668" width="0.5703125" style="100" customWidth="1"/>
    <col min="3669" max="3670" width="1.7109375" style="100" customWidth="1"/>
    <col min="3671" max="3671" width="0.5703125" style="100" customWidth="1"/>
    <col min="3672" max="3673" width="1.7109375" style="100" customWidth="1"/>
    <col min="3674" max="3674" width="0.5703125" style="100" customWidth="1"/>
    <col min="3675" max="3676" width="1.7109375" style="100" customWidth="1"/>
    <col min="3677" max="3677" width="0.5703125" style="100" customWidth="1"/>
    <col min="3678" max="3679" width="1.7109375" style="100" customWidth="1"/>
    <col min="3680" max="3680" width="0.85546875" style="100" customWidth="1"/>
    <col min="3681" max="3744" width="0" style="100" hidden="1" customWidth="1"/>
    <col min="3745" max="3745" width="2.5703125" style="100" customWidth="1"/>
    <col min="3746" max="3746" width="3" style="100" customWidth="1"/>
    <col min="3747" max="3840" width="9.140625" style="100"/>
    <col min="3841" max="3843" width="0" style="100" hidden="1" customWidth="1"/>
    <col min="3844" max="3844" width="6.7109375" style="100" customWidth="1"/>
    <col min="3845" max="3846" width="0" style="100" hidden="1" customWidth="1"/>
    <col min="3847" max="3847" width="18" style="100" customWidth="1"/>
    <col min="3848" max="3848" width="3" style="100" customWidth="1"/>
    <col min="3849" max="3849" width="0.5703125" style="100" customWidth="1"/>
    <col min="3850" max="3851" width="1.7109375" style="100" customWidth="1"/>
    <col min="3852" max="3852" width="0.5703125" style="100" customWidth="1"/>
    <col min="3853" max="3854" width="1.7109375" style="100" customWidth="1"/>
    <col min="3855" max="3855" width="0.5703125" style="100" customWidth="1"/>
    <col min="3856" max="3857" width="1.7109375" style="100" customWidth="1"/>
    <col min="3858" max="3858" width="0.5703125" style="100" customWidth="1"/>
    <col min="3859" max="3860" width="1.7109375" style="100" customWidth="1"/>
    <col min="3861" max="3861" width="0.5703125" style="100" customWidth="1"/>
    <col min="3862" max="3863" width="1.7109375" style="100" customWidth="1"/>
    <col min="3864" max="3864" width="0.5703125" style="100" customWidth="1"/>
    <col min="3865" max="3866" width="1.7109375" style="100" customWidth="1"/>
    <col min="3867" max="3867" width="0.5703125" style="100" customWidth="1"/>
    <col min="3868" max="3869" width="1.7109375" style="100" customWidth="1"/>
    <col min="3870" max="3870" width="0.5703125" style="100" customWidth="1"/>
    <col min="3871" max="3872" width="1.7109375" style="100" customWidth="1"/>
    <col min="3873" max="3873" width="0.5703125" style="100" customWidth="1"/>
    <col min="3874" max="3875" width="1.7109375" style="100" customWidth="1"/>
    <col min="3876" max="3876" width="0.5703125" style="100" customWidth="1"/>
    <col min="3877" max="3878" width="1.7109375" style="100" customWidth="1"/>
    <col min="3879" max="3879" width="0.5703125" style="100" customWidth="1"/>
    <col min="3880" max="3881" width="1.7109375" style="100" customWidth="1"/>
    <col min="3882" max="3882" width="0.5703125" style="100" customWidth="1"/>
    <col min="3883" max="3884" width="1.7109375" style="100" customWidth="1"/>
    <col min="3885" max="3885" width="0.5703125" style="100" customWidth="1"/>
    <col min="3886" max="3887" width="1.7109375" style="100" customWidth="1"/>
    <col min="3888" max="3888" width="0.5703125" style="100" customWidth="1"/>
    <col min="3889" max="3890" width="1.7109375" style="100" customWidth="1"/>
    <col min="3891" max="3891" width="0.5703125" style="100" customWidth="1"/>
    <col min="3892" max="3893" width="1.7109375" style="100" customWidth="1"/>
    <col min="3894" max="3894" width="0.5703125" style="100" customWidth="1"/>
    <col min="3895" max="3896" width="1.7109375" style="100" customWidth="1"/>
    <col min="3897" max="3897" width="0.5703125" style="100" customWidth="1"/>
    <col min="3898" max="3899" width="1.7109375" style="100" customWidth="1"/>
    <col min="3900" max="3900" width="0.5703125" style="100" customWidth="1"/>
    <col min="3901" max="3902" width="1.7109375" style="100" customWidth="1"/>
    <col min="3903" max="3903" width="0.5703125" style="100" customWidth="1"/>
    <col min="3904" max="3905" width="1.7109375" style="100" customWidth="1"/>
    <col min="3906" max="3906" width="0.5703125" style="100" customWidth="1"/>
    <col min="3907" max="3908" width="1.7109375" style="100" customWidth="1"/>
    <col min="3909" max="3909" width="0.5703125" style="100" customWidth="1"/>
    <col min="3910" max="3911" width="1.7109375" style="100" customWidth="1"/>
    <col min="3912" max="3912" width="0.5703125" style="100" customWidth="1"/>
    <col min="3913" max="3914" width="1.7109375" style="100" customWidth="1"/>
    <col min="3915" max="3915" width="0.5703125" style="100" customWidth="1"/>
    <col min="3916" max="3917" width="1.7109375" style="100" customWidth="1"/>
    <col min="3918" max="3918" width="0.5703125" style="100" customWidth="1"/>
    <col min="3919" max="3920" width="1.7109375" style="100" customWidth="1"/>
    <col min="3921" max="3921" width="0.5703125" style="100" customWidth="1"/>
    <col min="3922" max="3923" width="1.7109375" style="100" customWidth="1"/>
    <col min="3924" max="3924" width="0.5703125" style="100" customWidth="1"/>
    <col min="3925" max="3926" width="1.7109375" style="100" customWidth="1"/>
    <col min="3927" max="3927" width="0.5703125" style="100" customWidth="1"/>
    <col min="3928" max="3929" width="1.7109375" style="100" customWidth="1"/>
    <col min="3930" max="3930" width="0.5703125" style="100" customWidth="1"/>
    <col min="3931" max="3932" width="1.7109375" style="100" customWidth="1"/>
    <col min="3933" max="3933" width="0.5703125" style="100" customWidth="1"/>
    <col min="3934" max="3935" width="1.7109375" style="100" customWidth="1"/>
    <col min="3936" max="3936" width="0.85546875" style="100" customWidth="1"/>
    <col min="3937" max="4000" width="0" style="100" hidden="1" customWidth="1"/>
    <col min="4001" max="4001" width="2.5703125" style="100" customWidth="1"/>
    <col min="4002" max="4002" width="3" style="100" customWidth="1"/>
    <col min="4003" max="4096" width="9.140625" style="100"/>
    <col min="4097" max="4099" width="0" style="100" hidden="1" customWidth="1"/>
    <col min="4100" max="4100" width="6.7109375" style="100" customWidth="1"/>
    <col min="4101" max="4102" width="0" style="100" hidden="1" customWidth="1"/>
    <col min="4103" max="4103" width="18" style="100" customWidth="1"/>
    <col min="4104" max="4104" width="3" style="100" customWidth="1"/>
    <col min="4105" max="4105" width="0.5703125" style="100" customWidth="1"/>
    <col min="4106" max="4107" width="1.7109375" style="100" customWidth="1"/>
    <col min="4108" max="4108" width="0.5703125" style="100" customWidth="1"/>
    <col min="4109" max="4110" width="1.7109375" style="100" customWidth="1"/>
    <col min="4111" max="4111" width="0.5703125" style="100" customWidth="1"/>
    <col min="4112" max="4113" width="1.7109375" style="100" customWidth="1"/>
    <col min="4114" max="4114" width="0.5703125" style="100" customWidth="1"/>
    <col min="4115" max="4116" width="1.7109375" style="100" customWidth="1"/>
    <col min="4117" max="4117" width="0.5703125" style="100" customWidth="1"/>
    <col min="4118" max="4119" width="1.7109375" style="100" customWidth="1"/>
    <col min="4120" max="4120" width="0.5703125" style="100" customWidth="1"/>
    <col min="4121" max="4122" width="1.7109375" style="100" customWidth="1"/>
    <col min="4123" max="4123" width="0.5703125" style="100" customWidth="1"/>
    <col min="4124" max="4125" width="1.7109375" style="100" customWidth="1"/>
    <col min="4126" max="4126" width="0.5703125" style="100" customWidth="1"/>
    <col min="4127" max="4128" width="1.7109375" style="100" customWidth="1"/>
    <col min="4129" max="4129" width="0.5703125" style="100" customWidth="1"/>
    <col min="4130" max="4131" width="1.7109375" style="100" customWidth="1"/>
    <col min="4132" max="4132" width="0.5703125" style="100" customWidth="1"/>
    <col min="4133" max="4134" width="1.7109375" style="100" customWidth="1"/>
    <col min="4135" max="4135" width="0.5703125" style="100" customWidth="1"/>
    <col min="4136" max="4137" width="1.7109375" style="100" customWidth="1"/>
    <col min="4138" max="4138" width="0.5703125" style="100" customWidth="1"/>
    <col min="4139" max="4140" width="1.7109375" style="100" customWidth="1"/>
    <col min="4141" max="4141" width="0.5703125" style="100" customWidth="1"/>
    <col min="4142" max="4143" width="1.7109375" style="100" customWidth="1"/>
    <col min="4144" max="4144" width="0.5703125" style="100" customWidth="1"/>
    <col min="4145" max="4146" width="1.7109375" style="100" customWidth="1"/>
    <col min="4147" max="4147" width="0.5703125" style="100" customWidth="1"/>
    <col min="4148" max="4149" width="1.7109375" style="100" customWidth="1"/>
    <col min="4150" max="4150" width="0.5703125" style="100" customWidth="1"/>
    <col min="4151" max="4152" width="1.7109375" style="100" customWidth="1"/>
    <col min="4153" max="4153" width="0.5703125" style="100" customWidth="1"/>
    <col min="4154" max="4155" width="1.7109375" style="100" customWidth="1"/>
    <col min="4156" max="4156" width="0.5703125" style="100" customWidth="1"/>
    <col min="4157" max="4158" width="1.7109375" style="100" customWidth="1"/>
    <col min="4159" max="4159" width="0.5703125" style="100" customWidth="1"/>
    <col min="4160" max="4161" width="1.7109375" style="100" customWidth="1"/>
    <col min="4162" max="4162" width="0.5703125" style="100" customWidth="1"/>
    <col min="4163" max="4164" width="1.7109375" style="100" customWidth="1"/>
    <col min="4165" max="4165" width="0.5703125" style="100" customWidth="1"/>
    <col min="4166" max="4167" width="1.7109375" style="100" customWidth="1"/>
    <col min="4168" max="4168" width="0.5703125" style="100" customWidth="1"/>
    <col min="4169" max="4170" width="1.7109375" style="100" customWidth="1"/>
    <col min="4171" max="4171" width="0.5703125" style="100" customWidth="1"/>
    <col min="4172" max="4173" width="1.7109375" style="100" customWidth="1"/>
    <col min="4174" max="4174" width="0.5703125" style="100" customWidth="1"/>
    <col min="4175" max="4176" width="1.7109375" style="100" customWidth="1"/>
    <col min="4177" max="4177" width="0.5703125" style="100" customWidth="1"/>
    <col min="4178" max="4179" width="1.7109375" style="100" customWidth="1"/>
    <col min="4180" max="4180" width="0.5703125" style="100" customWidth="1"/>
    <col min="4181" max="4182" width="1.7109375" style="100" customWidth="1"/>
    <col min="4183" max="4183" width="0.5703125" style="100" customWidth="1"/>
    <col min="4184" max="4185" width="1.7109375" style="100" customWidth="1"/>
    <col min="4186" max="4186" width="0.5703125" style="100" customWidth="1"/>
    <col min="4187" max="4188" width="1.7109375" style="100" customWidth="1"/>
    <col min="4189" max="4189" width="0.5703125" style="100" customWidth="1"/>
    <col min="4190" max="4191" width="1.7109375" style="100" customWidth="1"/>
    <col min="4192" max="4192" width="0.85546875" style="100" customWidth="1"/>
    <col min="4193" max="4256" width="0" style="100" hidden="1" customWidth="1"/>
    <col min="4257" max="4257" width="2.5703125" style="100" customWidth="1"/>
    <col min="4258" max="4258" width="3" style="100" customWidth="1"/>
    <col min="4259" max="4352" width="9.140625" style="100"/>
    <col min="4353" max="4355" width="0" style="100" hidden="1" customWidth="1"/>
    <col min="4356" max="4356" width="6.7109375" style="100" customWidth="1"/>
    <col min="4357" max="4358" width="0" style="100" hidden="1" customWidth="1"/>
    <col min="4359" max="4359" width="18" style="100" customWidth="1"/>
    <col min="4360" max="4360" width="3" style="100" customWidth="1"/>
    <col min="4361" max="4361" width="0.5703125" style="100" customWidth="1"/>
    <col min="4362" max="4363" width="1.7109375" style="100" customWidth="1"/>
    <col min="4364" max="4364" width="0.5703125" style="100" customWidth="1"/>
    <col min="4365" max="4366" width="1.7109375" style="100" customWidth="1"/>
    <col min="4367" max="4367" width="0.5703125" style="100" customWidth="1"/>
    <col min="4368" max="4369" width="1.7109375" style="100" customWidth="1"/>
    <col min="4370" max="4370" width="0.5703125" style="100" customWidth="1"/>
    <col min="4371" max="4372" width="1.7109375" style="100" customWidth="1"/>
    <col min="4373" max="4373" width="0.5703125" style="100" customWidth="1"/>
    <col min="4374" max="4375" width="1.7109375" style="100" customWidth="1"/>
    <col min="4376" max="4376" width="0.5703125" style="100" customWidth="1"/>
    <col min="4377" max="4378" width="1.7109375" style="100" customWidth="1"/>
    <col min="4379" max="4379" width="0.5703125" style="100" customWidth="1"/>
    <col min="4380" max="4381" width="1.7109375" style="100" customWidth="1"/>
    <col min="4382" max="4382" width="0.5703125" style="100" customWidth="1"/>
    <col min="4383" max="4384" width="1.7109375" style="100" customWidth="1"/>
    <col min="4385" max="4385" width="0.5703125" style="100" customWidth="1"/>
    <col min="4386" max="4387" width="1.7109375" style="100" customWidth="1"/>
    <col min="4388" max="4388" width="0.5703125" style="100" customWidth="1"/>
    <col min="4389" max="4390" width="1.7109375" style="100" customWidth="1"/>
    <col min="4391" max="4391" width="0.5703125" style="100" customWidth="1"/>
    <col min="4392" max="4393" width="1.7109375" style="100" customWidth="1"/>
    <col min="4394" max="4394" width="0.5703125" style="100" customWidth="1"/>
    <col min="4395" max="4396" width="1.7109375" style="100" customWidth="1"/>
    <col min="4397" max="4397" width="0.5703125" style="100" customWidth="1"/>
    <col min="4398" max="4399" width="1.7109375" style="100" customWidth="1"/>
    <col min="4400" max="4400" width="0.5703125" style="100" customWidth="1"/>
    <col min="4401" max="4402" width="1.7109375" style="100" customWidth="1"/>
    <col min="4403" max="4403" width="0.5703125" style="100" customWidth="1"/>
    <col min="4404" max="4405" width="1.7109375" style="100" customWidth="1"/>
    <col min="4406" max="4406" width="0.5703125" style="100" customWidth="1"/>
    <col min="4407" max="4408" width="1.7109375" style="100" customWidth="1"/>
    <col min="4409" max="4409" width="0.5703125" style="100" customWidth="1"/>
    <col min="4410" max="4411" width="1.7109375" style="100" customWidth="1"/>
    <col min="4412" max="4412" width="0.5703125" style="100" customWidth="1"/>
    <col min="4413" max="4414" width="1.7109375" style="100" customWidth="1"/>
    <col min="4415" max="4415" width="0.5703125" style="100" customWidth="1"/>
    <col min="4416" max="4417" width="1.7109375" style="100" customWidth="1"/>
    <col min="4418" max="4418" width="0.5703125" style="100" customWidth="1"/>
    <col min="4419" max="4420" width="1.7109375" style="100" customWidth="1"/>
    <col min="4421" max="4421" width="0.5703125" style="100" customWidth="1"/>
    <col min="4422" max="4423" width="1.7109375" style="100" customWidth="1"/>
    <col min="4424" max="4424" width="0.5703125" style="100" customWidth="1"/>
    <col min="4425" max="4426" width="1.7109375" style="100" customWidth="1"/>
    <col min="4427" max="4427" width="0.5703125" style="100" customWidth="1"/>
    <col min="4428" max="4429" width="1.7109375" style="100" customWidth="1"/>
    <col min="4430" max="4430" width="0.5703125" style="100" customWidth="1"/>
    <col min="4431" max="4432" width="1.7109375" style="100" customWidth="1"/>
    <col min="4433" max="4433" width="0.5703125" style="100" customWidth="1"/>
    <col min="4434" max="4435" width="1.7109375" style="100" customWidth="1"/>
    <col min="4436" max="4436" width="0.5703125" style="100" customWidth="1"/>
    <col min="4437" max="4438" width="1.7109375" style="100" customWidth="1"/>
    <col min="4439" max="4439" width="0.5703125" style="100" customWidth="1"/>
    <col min="4440" max="4441" width="1.7109375" style="100" customWidth="1"/>
    <col min="4442" max="4442" width="0.5703125" style="100" customWidth="1"/>
    <col min="4443" max="4444" width="1.7109375" style="100" customWidth="1"/>
    <col min="4445" max="4445" width="0.5703125" style="100" customWidth="1"/>
    <col min="4446" max="4447" width="1.7109375" style="100" customWidth="1"/>
    <col min="4448" max="4448" width="0.85546875" style="100" customWidth="1"/>
    <col min="4449" max="4512" width="0" style="100" hidden="1" customWidth="1"/>
    <col min="4513" max="4513" width="2.5703125" style="100" customWidth="1"/>
    <col min="4514" max="4514" width="3" style="100" customWidth="1"/>
    <col min="4515" max="4608" width="9.140625" style="100"/>
    <col min="4609" max="4611" width="0" style="100" hidden="1" customWidth="1"/>
    <col min="4612" max="4612" width="6.7109375" style="100" customWidth="1"/>
    <col min="4613" max="4614" width="0" style="100" hidden="1" customWidth="1"/>
    <col min="4615" max="4615" width="18" style="100" customWidth="1"/>
    <col min="4616" max="4616" width="3" style="100" customWidth="1"/>
    <col min="4617" max="4617" width="0.5703125" style="100" customWidth="1"/>
    <col min="4618" max="4619" width="1.7109375" style="100" customWidth="1"/>
    <col min="4620" max="4620" width="0.5703125" style="100" customWidth="1"/>
    <col min="4621" max="4622" width="1.7109375" style="100" customWidth="1"/>
    <col min="4623" max="4623" width="0.5703125" style="100" customWidth="1"/>
    <col min="4624" max="4625" width="1.7109375" style="100" customWidth="1"/>
    <col min="4626" max="4626" width="0.5703125" style="100" customWidth="1"/>
    <col min="4627" max="4628" width="1.7109375" style="100" customWidth="1"/>
    <col min="4629" max="4629" width="0.5703125" style="100" customWidth="1"/>
    <col min="4630" max="4631" width="1.7109375" style="100" customWidth="1"/>
    <col min="4632" max="4632" width="0.5703125" style="100" customWidth="1"/>
    <col min="4633" max="4634" width="1.7109375" style="100" customWidth="1"/>
    <col min="4635" max="4635" width="0.5703125" style="100" customWidth="1"/>
    <col min="4636" max="4637" width="1.7109375" style="100" customWidth="1"/>
    <col min="4638" max="4638" width="0.5703125" style="100" customWidth="1"/>
    <col min="4639" max="4640" width="1.7109375" style="100" customWidth="1"/>
    <col min="4641" max="4641" width="0.5703125" style="100" customWidth="1"/>
    <col min="4642" max="4643" width="1.7109375" style="100" customWidth="1"/>
    <col min="4644" max="4644" width="0.5703125" style="100" customWidth="1"/>
    <col min="4645" max="4646" width="1.7109375" style="100" customWidth="1"/>
    <col min="4647" max="4647" width="0.5703125" style="100" customWidth="1"/>
    <col min="4648" max="4649" width="1.7109375" style="100" customWidth="1"/>
    <col min="4650" max="4650" width="0.5703125" style="100" customWidth="1"/>
    <col min="4651" max="4652" width="1.7109375" style="100" customWidth="1"/>
    <col min="4653" max="4653" width="0.5703125" style="100" customWidth="1"/>
    <col min="4654" max="4655" width="1.7109375" style="100" customWidth="1"/>
    <col min="4656" max="4656" width="0.5703125" style="100" customWidth="1"/>
    <col min="4657" max="4658" width="1.7109375" style="100" customWidth="1"/>
    <col min="4659" max="4659" width="0.5703125" style="100" customWidth="1"/>
    <col min="4660" max="4661" width="1.7109375" style="100" customWidth="1"/>
    <col min="4662" max="4662" width="0.5703125" style="100" customWidth="1"/>
    <col min="4663" max="4664" width="1.7109375" style="100" customWidth="1"/>
    <col min="4665" max="4665" width="0.5703125" style="100" customWidth="1"/>
    <col min="4666" max="4667" width="1.7109375" style="100" customWidth="1"/>
    <col min="4668" max="4668" width="0.5703125" style="100" customWidth="1"/>
    <col min="4669" max="4670" width="1.7109375" style="100" customWidth="1"/>
    <col min="4671" max="4671" width="0.5703125" style="100" customWidth="1"/>
    <col min="4672" max="4673" width="1.7109375" style="100" customWidth="1"/>
    <col min="4674" max="4674" width="0.5703125" style="100" customWidth="1"/>
    <col min="4675" max="4676" width="1.7109375" style="100" customWidth="1"/>
    <col min="4677" max="4677" width="0.5703125" style="100" customWidth="1"/>
    <col min="4678" max="4679" width="1.7109375" style="100" customWidth="1"/>
    <col min="4680" max="4680" width="0.5703125" style="100" customWidth="1"/>
    <col min="4681" max="4682" width="1.7109375" style="100" customWidth="1"/>
    <col min="4683" max="4683" width="0.5703125" style="100" customWidth="1"/>
    <col min="4684" max="4685" width="1.7109375" style="100" customWidth="1"/>
    <col min="4686" max="4686" width="0.5703125" style="100" customWidth="1"/>
    <col min="4687" max="4688" width="1.7109375" style="100" customWidth="1"/>
    <col min="4689" max="4689" width="0.5703125" style="100" customWidth="1"/>
    <col min="4690" max="4691" width="1.7109375" style="100" customWidth="1"/>
    <col min="4692" max="4692" width="0.5703125" style="100" customWidth="1"/>
    <col min="4693" max="4694" width="1.7109375" style="100" customWidth="1"/>
    <col min="4695" max="4695" width="0.5703125" style="100" customWidth="1"/>
    <col min="4696" max="4697" width="1.7109375" style="100" customWidth="1"/>
    <col min="4698" max="4698" width="0.5703125" style="100" customWidth="1"/>
    <col min="4699" max="4700" width="1.7109375" style="100" customWidth="1"/>
    <col min="4701" max="4701" width="0.5703125" style="100" customWidth="1"/>
    <col min="4702" max="4703" width="1.7109375" style="100" customWidth="1"/>
    <col min="4704" max="4704" width="0.85546875" style="100" customWidth="1"/>
    <col min="4705" max="4768" width="0" style="100" hidden="1" customWidth="1"/>
    <col min="4769" max="4769" width="2.5703125" style="100" customWidth="1"/>
    <col min="4770" max="4770" width="3" style="100" customWidth="1"/>
    <col min="4771" max="4864" width="9.140625" style="100"/>
    <col min="4865" max="4867" width="0" style="100" hidden="1" customWidth="1"/>
    <col min="4868" max="4868" width="6.7109375" style="100" customWidth="1"/>
    <col min="4869" max="4870" width="0" style="100" hidden="1" customWidth="1"/>
    <col min="4871" max="4871" width="18" style="100" customWidth="1"/>
    <col min="4872" max="4872" width="3" style="100" customWidth="1"/>
    <col min="4873" max="4873" width="0.5703125" style="100" customWidth="1"/>
    <col min="4874" max="4875" width="1.7109375" style="100" customWidth="1"/>
    <col min="4876" max="4876" width="0.5703125" style="100" customWidth="1"/>
    <col min="4877" max="4878" width="1.7109375" style="100" customWidth="1"/>
    <col min="4879" max="4879" width="0.5703125" style="100" customWidth="1"/>
    <col min="4880" max="4881" width="1.7109375" style="100" customWidth="1"/>
    <col min="4882" max="4882" width="0.5703125" style="100" customWidth="1"/>
    <col min="4883" max="4884" width="1.7109375" style="100" customWidth="1"/>
    <col min="4885" max="4885" width="0.5703125" style="100" customWidth="1"/>
    <col min="4886" max="4887" width="1.7109375" style="100" customWidth="1"/>
    <col min="4888" max="4888" width="0.5703125" style="100" customWidth="1"/>
    <col min="4889" max="4890" width="1.7109375" style="100" customWidth="1"/>
    <col min="4891" max="4891" width="0.5703125" style="100" customWidth="1"/>
    <col min="4892" max="4893" width="1.7109375" style="100" customWidth="1"/>
    <col min="4894" max="4894" width="0.5703125" style="100" customWidth="1"/>
    <col min="4895" max="4896" width="1.7109375" style="100" customWidth="1"/>
    <col min="4897" max="4897" width="0.5703125" style="100" customWidth="1"/>
    <col min="4898" max="4899" width="1.7109375" style="100" customWidth="1"/>
    <col min="4900" max="4900" width="0.5703125" style="100" customWidth="1"/>
    <col min="4901" max="4902" width="1.7109375" style="100" customWidth="1"/>
    <col min="4903" max="4903" width="0.5703125" style="100" customWidth="1"/>
    <col min="4904" max="4905" width="1.7109375" style="100" customWidth="1"/>
    <col min="4906" max="4906" width="0.5703125" style="100" customWidth="1"/>
    <col min="4907" max="4908" width="1.7109375" style="100" customWidth="1"/>
    <col min="4909" max="4909" width="0.5703125" style="100" customWidth="1"/>
    <col min="4910" max="4911" width="1.7109375" style="100" customWidth="1"/>
    <col min="4912" max="4912" width="0.5703125" style="100" customWidth="1"/>
    <col min="4913" max="4914" width="1.7109375" style="100" customWidth="1"/>
    <col min="4915" max="4915" width="0.5703125" style="100" customWidth="1"/>
    <col min="4916" max="4917" width="1.7109375" style="100" customWidth="1"/>
    <col min="4918" max="4918" width="0.5703125" style="100" customWidth="1"/>
    <col min="4919" max="4920" width="1.7109375" style="100" customWidth="1"/>
    <col min="4921" max="4921" width="0.5703125" style="100" customWidth="1"/>
    <col min="4922" max="4923" width="1.7109375" style="100" customWidth="1"/>
    <col min="4924" max="4924" width="0.5703125" style="100" customWidth="1"/>
    <col min="4925" max="4926" width="1.7109375" style="100" customWidth="1"/>
    <col min="4927" max="4927" width="0.5703125" style="100" customWidth="1"/>
    <col min="4928" max="4929" width="1.7109375" style="100" customWidth="1"/>
    <col min="4930" max="4930" width="0.5703125" style="100" customWidth="1"/>
    <col min="4931" max="4932" width="1.7109375" style="100" customWidth="1"/>
    <col min="4933" max="4933" width="0.5703125" style="100" customWidth="1"/>
    <col min="4934" max="4935" width="1.7109375" style="100" customWidth="1"/>
    <col min="4936" max="4936" width="0.5703125" style="100" customWidth="1"/>
    <col min="4937" max="4938" width="1.7109375" style="100" customWidth="1"/>
    <col min="4939" max="4939" width="0.5703125" style="100" customWidth="1"/>
    <col min="4940" max="4941" width="1.7109375" style="100" customWidth="1"/>
    <col min="4942" max="4942" width="0.5703125" style="100" customWidth="1"/>
    <col min="4943" max="4944" width="1.7109375" style="100" customWidth="1"/>
    <col min="4945" max="4945" width="0.5703125" style="100" customWidth="1"/>
    <col min="4946" max="4947" width="1.7109375" style="100" customWidth="1"/>
    <col min="4948" max="4948" width="0.5703125" style="100" customWidth="1"/>
    <col min="4949" max="4950" width="1.7109375" style="100" customWidth="1"/>
    <col min="4951" max="4951" width="0.5703125" style="100" customWidth="1"/>
    <col min="4952" max="4953" width="1.7109375" style="100" customWidth="1"/>
    <col min="4954" max="4954" width="0.5703125" style="100" customWidth="1"/>
    <col min="4955" max="4956" width="1.7109375" style="100" customWidth="1"/>
    <col min="4957" max="4957" width="0.5703125" style="100" customWidth="1"/>
    <col min="4958" max="4959" width="1.7109375" style="100" customWidth="1"/>
    <col min="4960" max="4960" width="0.85546875" style="100" customWidth="1"/>
    <col min="4961" max="5024" width="0" style="100" hidden="1" customWidth="1"/>
    <col min="5025" max="5025" width="2.5703125" style="100" customWidth="1"/>
    <col min="5026" max="5026" width="3" style="100" customWidth="1"/>
    <col min="5027" max="5120" width="9.140625" style="100"/>
    <col min="5121" max="5123" width="0" style="100" hidden="1" customWidth="1"/>
    <col min="5124" max="5124" width="6.7109375" style="100" customWidth="1"/>
    <col min="5125" max="5126" width="0" style="100" hidden="1" customWidth="1"/>
    <col min="5127" max="5127" width="18" style="100" customWidth="1"/>
    <col min="5128" max="5128" width="3" style="100" customWidth="1"/>
    <col min="5129" max="5129" width="0.5703125" style="100" customWidth="1"/>
    <col min="5130" max="5131" width="1.7109375" style="100" customWidth="1"/>
    <col min="5132" max="5132" width="0.5703125" style="100" customWidth="1"/>
    <col min="5133" max="5134" width="1.7109375" style="100" customWidth="1"/>
    <col min="5135" max="5135" width="0.5703125" style="100" customWidth="1"/>
    <col min="5136" max="5137" width="1.7109375" style="100" customWidth="1"/>
    <col min="5138" max="5138" width="0.5703125" style="100" customWidth="1"/>
    <col min="5139" max="5140" width="1.7109375" style="100" customWidth="1"/>
    <col min="5141" max="5141" width="0.5703125" style="100" customWidth="1"/>
    <col min="5142" max="5143" width="1.7109375" style="100" customWidth="1"/>
    <col min="5144" max="5144" width="0.5703125" style="100" customWidth="1"/>
    <col min="5145" max="5146" width="1.7109375" style="100" customWidth="1"/>
    <col min="5147" max="5147" width="0.5703125" style="100" customWidth="1"/>
    <col min="5148" max="5149" width="1.7109375" style="100" customWidth="1"/>
    <col min="5150" max="5150" width="0.5703125" style="100" customWidth="1"/>
    <col min="5151" max="5152" width="1.7109375" style="100" customWidth="1"/>
    <col min="5153" max="5153" width="0.5703125" style="100" customWidth="1"/>
    <col min="5154" max="5155" width="1.7109375" style="100" customWidth="1"/>
    <col min="5156" max="5156" width="0.5703125" style="100" customWidth="1"/>
    <col min="5157" max="5158" width="1.7109375" style="100" customWidth="1"/>
    <col min="5159" max="5159" width="0.5703125" style="100" customWidth="1"/>
    <col min="5160" max="5161" width="1.7109375" style="100" customWidth="1"/>
    <col min="5162" max="5162" width="0.5703125" style="100" customWidth="1"/>
    <col min="5163" max="5164" width="1.7109375" style="100" customWidth="1"/>
    <col min="5165" max="5165" width="0.5703125" style="100" customWidth="1"/>
    <col min="5166" max="5167" width="1.7109375" style="100" customWidth="1"/>
    <col min="5168" max="5168" width="0.5703125" style="100" customWidth="1"/>
    <col min="5169" max="5170" width="1.7109375" style="100" customWidth="1"/>
    <col min="5171" max="5171" width="0.5703125" style="100" customWidth="1"/>
    <col min="5172" max="5173" width="1.7109375" style="100" customWidth="1"/>
    <col min="5174" max="5174" width="0.5703125" style="100" customWidth="1"/>
    <col min="5175" max="5176" width="1.7109375" style="100" customWidth="1"/>
    <col min="5177" max="5177" width="0.5703125" style="100" customWidth="1"/>
    <col min="5178" max="5179" width="1.7109375" style="100" customWidth="1"/>
    <col min="5180" max="5180" width="0.5703125" style="100" customWidth="1"/>
    <col min="5181" max="5182" width="1.7109375" style="100" customWidth="1"/>
    <col min="5183" max="5183" width="0.5703125" style="100" customWidth="1"/>
    <col min="5184" max="5185" width="1.7109375" style="100" customWidth="1"/>
    <col min="5186" max="5186" width="0.5703125" style="100" customWidth="1"/>
    <col min="5187" max="5188" width="1.7109375" style="100" customWidth="1"/>
    <col min="5189" max="5189" width="0.5703125" style="100" customWidth="1"/>
    <col min="5190" max="5191" width="1.7109375" style="100" customWidth="1"/>
    <col min="5192" max="5192" width="0.5703125" style="100" customWidth="1"/>
    <col min="5193" max="5194" width="1.7109375" style="100" customWidth="1"/>
    <col min="5195" max="5195" width="0.5703125" style="100" customWidth="1"/>
    <col min="5196" max="5197" width="1.7109375" style="100" customWidth="1"/>
    <col min="5198" max="5198" width="0.5703125" style="100" customWidth="1"/>
    <col min="5199" max="5200" width="1.7109375" style="100" customWidth="1"/>
    <col min="5201" max="5201" width="0.5703125" style="100" customWidth="1"/>
    <col min="5202" max="5203" width="1.7109375" style="100" customWidth="1"/>
    <col min="5204" max="5204" width="0.5703125" style="100" customWidth="1"/>
    <col min="5205" max="5206" width="1.7109375" style="100" customWidth="1"/>
    <col min="5207" max="5207" width="0.5703125" style="100" customWidth="1"/>
    <col min="5208" max="5209" width="1.7109375" style="100" customWidth="1"/>
    <col min="5210" max="5210" width="0.5703125" style="100" customWidth="1"/>
    <col min="5211" max="5212" width="1.7109375" style="100" customWidth="1"/>
    <col min="5213" max="5213" width="0.5703125" style="100" customWidth="1"/>
    <col min="5214" max="5215" width="1.7109375" style="100" customWidth="1"/>
    <col min="5216" max="5216" width="0.85546875" style="100" customWidth="1"/>
    <col min="5217" max="5280" width="0" style="100" hidden="1" customWidth="1"/>
    <col min="5281" max="5281" width="2.5703125" style="100" customWidth="1"/>
    <col min="5282" max="5282" width="3" style="100" customWidth="1"/>
    <col min="5283" max="5376" width="9.140625" style="100"/>
    <col min="5377" max="5379" width="0" style="100" hidden="1" customWidth="1"/>
    <col min="5380" max="5380" width="6.7109375" style="100" customWidth="1"/>
    <col min="5381" max="5382" width="0" style="100" hidden="1" customWidth="1"/>
    <col min="5383" max="5383" width="18" style="100" customWidth="1"/>
    <col min="5384" max="5384" width="3" style="100" customWidth="1"/>
    <col min="5385" max="5385" width="0.5703125" style="100" customWidth="1"/>
    <col min="5386" max="5387" width="1.7109375" style="100" customWidth="1"/>
    <col min="5388" max="5388" width="0.5703125" style="100" customWidth="1"/>
    <col min="5389" max="5390" width="1.7109375" style="100" customWidth="1"/>
    <col min="5391" max="5391" width="0.5703125" style="100" customWidth="1"/>
    <col min="5392" max="5393" width="1.7109375" style="100" customWidth="1"/>
    <col min="5394" max="5394" width="0.5703125" style="100" customWidth="1"/>
    <col min="5395" max="5396" width="1.7109375" style="100" customWidth="1"/>
    <col min="5397" max="5397" width="0.5703125" style="100" customWidth="1"/>
    <col min="5398" max="5399" width="1.7109375" style="100" customWidth="1"/>
    <col min="5400" max="5400" width="0.5703125" style="100" customWidth="1"/>
    <col min="5401" max="5402" width="1.7109375" style="100" customWidth="1"/>
    <col min="5403" max="5403" width="0.5703125" style="100" customWidth="1"/>
    <col min="5404" max="5405" width="1.7109375" style="100" customWidth="1"/>
    <col min="5406" max="5406" width="0.5703125" style="100" customWidth="1"/>
    <col min="5407" max="5408" width="1.7109375" style="100" customWidth="1"/>
    <col min="5409" max="5409" width="0.5703125" style="100" customWidth="1"/>
    <col min="5410" max="5411" width="1.7109375" style="100" customWidth="1"/>
    <col min="5412" max="5412" width="0.5703125" style="100" customWidth="1"/>
    <col min="5413" max="5414" width="1.7109375" style="100" customWidth="1"/>
    <col min="5415" max="5415" width="0.5703125" style="100" customWidth="1"/>
    <col min="5416" max="5417" width="1.7109375" style="100" customWidth="1"/>
    <col min="5418" max="5418" width="0.5703125" style="100" customWidth="1"/>
    <col min="5419" max="5420" width="1.7109375" style="100" customWidth="1"/>
    <col min="5421" max="5421" width="0.5703125" style="100" customWidth="1"/>
    <col min="5422" max="5423" width="1.7109375" style="100" customWidth="1"/>
    <col min="5424" max="5424" width="0.5703125" style="100" customWidth="1"/>
    <col min="5425" max="5426" width="1.7109375" style="100" customWidth="1"/>
    <col min="5427" max="5427" width="0.5703125" style="100" customWidth="1"/>
    <col min="5428" max="5429" width="1.7109375" style="100" customWidth="1"/>
    <col min="5430" max="5430" width="0.5703125" style="100" customWidth="1"/>
    <col min="5431" max="5432" width="1.7109375" style="100" customWidth="1"/>
    <col min="5433" max="5433" width="0.5703125" style="100" customWidth="1"/>
    <col min="5434" max="5435" width="1.7109375" style="100" customWidth="1"/>
    <col min="5436" max="5436" width="0.5703125" style="100" customWidth="1"/>
    <col min="5437" max="5438" width="1.7109375" style="100" customWidth="1"/>
    <col min="5439" max="5439" width="0.5703125" style="100" customWidth="1"/>
    <col min="5440" max="5441" width="1.7109375" style="100" customWidth="1"/>
    <col min="5442" max="5442" width="0.5703125" style="100" customWidth="1"/>
    <col min="5443" max="5444" width="1.7109375" style="100" customWidth="1"/>
    <col min="5445" max="5445" width="0.5703125" style="100" customWidth="1"/>
    <col min="5446" max="5447" width="1.7109375" style="100" customWidth="1"/>
    <col min="5448" max="5448" width="0.5703125" style="100" customWidth="1"/>
    <col min="5449" max="5450" width="1.7109375" style="100" customWidth="1"/>
    <col min="5451" max="5451" width="0.5703125" style="100" customWidth="1"/>
    <col min="5452" max="5453" width="1.7109375" style="100" customWidth="1"/>
    <col min="5454" max="5454" width="0.5703125" style="100" customWidth="1"/>
    <col min="5455" max="5456" width="1.7109375" style="100" customWidth="1"/>
    <col min="5457" max="5457" width="0.5703125" style="100" customWidth="1"/>
    <col min="5458" max="5459" width="1.7109375" style="100" customWidth="1"/>
    <col min="5460" max="5460" width="0.5703125" style="100" customWidth="1"/>
    <col min="5461" max="5462" width="1.7109375" style="100" customWidth="1"/>
    <col min="5463" max="5463" width="0.5703125" style="100" customWidth="1"/>
    <col min="5464" max="5465" width="1.7109375" style="100" customWidth="1"/>
    <col min="5466" max="5466" width="0.5703125" style="100" customWidth="1"/>
    <col min="5467" max="5468" width="1.7109375" style="100" customWidth="1"/>
    <col min="5469" max="5469" width="0.5703125" style="100" customWidth="1"/>
    <col min="5470" max="5471" width="1.7109375" style="100" customWidth="1"/>
    <col min="5472" max="5472" width="0.85546875" style="100" customWidth="1"/>
    <col min="5473" max="5536" width="0" style="100" hidden="1" customWidth="1"/>
    <col min="5537" max="5537" width="2.5703125" style="100" customWidth="1"/>
    <col min="5538" max="5538" width="3" style="100" customWidth="1"/>
    <col min="5539" max="5632" width="9.140625" style="100"/>
    <col min="5633" max="5635" width="0" style="100" hidden="1" customWidth="1"/>
    <col min="5636" max="5636" width="6.7109375" style="100" customWidth="1"/>
    <col min="5637" max="5638" width="0" style="100" hidden="1" customWidth="1"/>
    <col min="5639" max="5639" width="18" style="100" customWidth="1"/>
    <col min="5640" max="5640" width="3" style="100" customWidth="1"/>
    <col min="5641" max="5641" width="0.5703125" style="100" customWidth="1"/>
    <col min="5642" max="5643" width="1.7109375" style="100" customWidth="1"/>
    <col min="5644" max="5644" width="0.5703125" style="100" customWidth="1"/>
    <col min="5645" max="5646" width="1.7109375" style="100" customWidth="1"/>
    <col min="5647" max="5647" width="0.5703125" style="100" customWidth="1"/>
    <col min="5648" max="5649" width="1.7109375" style="100" customWidth="1"/>
    <col min="5650" max="5650" width="0.5703125" style="100" customWidth="1"/>
    <col min="5651" max="5652" width="1.7109375" style="100" customWidth="1"/>
    <col min="5653" max="5653" width="0.5703125" style="100" customWidth="1"/>
    <col min="5654" max="5655" width="1.7109375" style="100" customWidth="1"/>
    <col min="5656" max="5656" width="0.5703125" style="100" customWidth="1"/>
    <col min="5657" max="5658" width="1.7109375" style="100" customWidth="1"/>
    <col min="5659" max="5659" width="0.5703125" style="100" customWidth="1"/>
    <col min="5660" max="5661" width="1.7109375" style="100" customWidth="1"/>
    <col min="5662" max="5662" width="0.5703125" style="100" customWidth="1"/>
    <col min="5663" max="5664" width="1.7109375" style="100" customWidth="1"/>
    <col min="5665" max="5665" width="0.5703125" style="100" customWidth="1"/>
    <col min="5666" max="5667" width="1.7109375" style="100" customWidth="1"/>
    <col min="5668" max="5668" width="0.5703125" style="100" customWidth="1"/>
    <col min="5669" max="5670" width="1.7109375" style="100" customWidth="1"/>
    <col min="5671" max="5671" width="0.5703125" style="100" customWidth="1"/>
    <col min="5672" max="5673" width="1.7109375" style="100" customWidth="1"/>
    <col min="5674" max="5674" width="0.5703125" style="100" customWidth="1"/>
    <col min="5675" max="5676" width="1.7109375" style="100" customWidth="1"/>
    <col min="5677" max="5677" width="0.5703125" style="100" customWidth="1"/>
    <col min="5678" max="5679" width="1.7109375" style="100" customWidth="1"/>
    <col min="5680" max="5680" width="0.5703125" style="100" customWidth="1"/>
    <col min="5681" max="5682" width="1.7109375" style="100" customWidth="1"/>
    <col min="5683" max="5683" width="0.5703125" style="100" customWidth="1"/>
    <col min="5684" max="5685" width="1.7109375" style="100" customWidth="1"/>
    <col min="5686" max="5686" width="0.5703125" style="100" customWidth="1"/>
    <col min="5687" max="5688" width="1.7109375" style="100" customWidth="1"/>
    <col min="5689" max="5689" width="0.5703125" style="100" customWidth="1"/>
    <col min="5690" max="5691" width="1.7109375" style="100" customWidth="1"/>
    <col min="5692" max="5692" width="0.5703125" style="100" customWidth="1"/>
    <col min="5693" max="5694" width="1.7109375" style="100" customWidth="1"/>
    <col min="5695" max="5695" width="0.5703125" style="100" customWidth="1"/>
    <col min="5696" max="5697" width="1.7109375" style="100" customWidth="1"/>
    <col min="5698" max="5698" width="0.5703125" style="100" customWidth="1"/>
    <col min="5699" max="5700" width="1.7109375" style="100" customWidth="1"/>
    <col min="5701" max="5701" width="0.5703125" style="100" customWidth="1"/>
    <col min="5702" max="5703" width="1.7109375" style="100" customWidth="1"/>
    <col min="5704" max="5704" width="0.5703125" style="100" customWidth="1"/>
    <col min="5705" max="5706" width="1.7109375" style="100" customWidth="1"/>
    <col min="5707" max="5707" width="0.5703125" style="100" customWidth="1"/>
    <col min="5708" max="5709" width="1.7109375" style="100" customWidth="1"/>
    <col min="5710" max="5710" width="0.5703125" style="100" customWidth="1"/>
    <col min="5711" max="5712" width="1.7109375" style="100" customWidth="1"/>
    <col min="5713" max="5713" width="0.5703125" style="100" customWidth="1"/>
    <col min="5714" max="5715" width="1.7109375" style="100" customWidth="1"/>
    <col min="5716" max="5716" width="0.5703125" style="100" customWidth="1"/>
    <col min="5717" max="5718" width="1.7109375" style="100" customWidth="1"/>
    <col min="5719" max="5719" width="0.5703125" style="100" customWidth="1"/>
    <col min="5720" max="5721" width="1.7109375" style="100" customWidth="1"/>
    <col min="5722" max="5722" width="0.5703125" style="100" customWidth="1"/>
    <col min="5723" max="5724" width="1.7109375" style="100" customWidth="1"/>
    <col min="5725" max="5725" width="0.5703125" style="100" customWidth="1"/>
    <col min="5726" max="5727" width="1.7109375" style="100" customWidth="1"/>
    <col min="5728" max="5728" width="0.85546875" style="100" customWidth="1"/>
    <col min="5729" max="5792" width="0" style="100" hidden="1" customWidth="1"/>
    <col min="5793" max="5793" width="2.5703125" style="100" customWidth="1"/>
    <col min="5794" max="5794" width="3" style="100" customWidth="1"/>
    <col min="5795" max="5888" width="9.140625" style="100"/>
    <col min="5889" max="5891" width="0" style="100" hidden="1" customWidth="1"/>
    <col min="5892" max="5892" width="6.7109375" style="100" customWidth="1"/>
    <col min="5893" max="5894" width="0" style="100" hidden="1" customWidth="1"/>
    <col min="5895" max="5895" width="18" style="100" customWidth="1"/>
    <col min="5896" max="5896" width="3" style="100" customWidth="1"/>
    <col min="5897" max="5897" width="0.5703125" style="100" customWidth="1"/>
    <col min="5898" max="5899" width="1.7109375" style="100" customWidth="1"/>
    <col min="5900" max="5900" width="0.5703125" style="100" customWidth="1"/>
    <col min="5901" max="5902" width="1.7109375" style="100" customWidth="1"/>
    <col min="5903" max="5903" width="0.5703125" style="100" customWidth="1"/>
    <col min="5904" max="5905" width="1.7109375" style="100" customWidth="1"/>
    <col min="5906" max="5906" width="0.5703125" style="100" customWidth="1"/>
    <col min="5907" max="5908" width="1.7109375" style="100" customWidth="1"/>
    <col min="5909" max="5909" width="0.5703125" style="100" customWidth="1"/>
    <col min="5910" max="5911" width="1.7109375" style="100" customWidth="1"/>
    <col min="5912" max="5912" width="0.5703125" style="100" customWidth="1"/>
    <col min="5913" max="5914" width="1.7109375" style="100" customWidth="1"/>
    <col min="5915" max="5915" width="0.5703125" style="100" customWidth="1"/>
    <col min="5916" max="5917" width="1.7109375" style="100" customWidth="1"/>
    <col min="5918" max="5918" width="0.5703125" style="100" customWidth="1"/>
    <col min="5919" max="5920" width="1.7109375" style="100" customWidth="1"/>
    <col min="5921" max="5921" width="0.5703125" style="100" customWidth="1"/>
    <col min="5922" max="5923" width="1.7109375" style="100" customWidth="1"/>
    <col min="5924" max="5924" width="0.5703125" style="100" customWidth="1"/>
    <col min="5925" max="5926" width="1.7109375" style="100" customWidth="1"/>
    <col min="5927" max="5927" width="0.5703125" style="100" customWidth="1"/>
    <col min="5928" max="5929" width="1.7109375" style="100" customWidth="1"/>
    <col min="5930" max="5930" width="0.5703125" style="100" customWidth="1"/>
    <col min="5931" max="5932" width="1.7109375" style="100" customWidth="1"/>
    <col min="5933" max="5933" width="0.5703125" style="100" customWidth="1"/>
    <col min="5934" max="5935" width="1.7109375" style="100" customWidth="1"/>
    <col min="5936" max="5936" width="0.5703125" style="100" customWidth="1"/>
    <col min="5937" max="5938" width="1.7109375" style="100" customWidth="1"/>
    <col min="5939" max="5939" width="0.5703125" style="100" customWidth="1"/>
    <col min="5940" max="5941" width="1.7109375" style="100" customWidth="1"/>
    <col min="5942" max="5942" width="0.5703125" style="100" customWidth="1"/>
    <col min="5943" max="5944" width="1.7109375" style="100" customWidth="1"/>
    <col min="5945" max="5945" width="0.5703125" style="100" customWidth="1"/>
    <col min="5946" max="5947" width="1.7109375" style="100" customWidth="1"/>
    <col min="5948" max="5948" width="0.5703125" style="100" customWidth="1"/>
    <col min="5949" max="5950" width="1.7109375" style="100" customWidth="1"/>
    <col min="5951" max="5951" width="0.5703125" style="100" customWidth="1"/>
    <col min="5952" max="5953" width="1.7109375" style="100" customWidth="1"/>
    <col min="5954" max="5954" width="0.5703125" style="100" customWidth="1"/>
    <col min="5955" max="5956" width="1.7109375" style="100" customWidth="1"/>
    <col min="5957" max="5957" width="0.5703125" style="100" customWidth="1"/>
    <col min="5958" max="5959" width="1.7109375" style="100" customWidth="1"/>
    <col min="5960" max="5960" width="0.5703125" style="100" customWidth="1"/>
    <col min="5961" max="5962" width="1.7109375" style="100" customWidth="1"/>
    <col min="5963" max="5963" width="0.5703125" style="100" customWidth="1"/>
    <col min="5964" max="5965" width="1.7109375" style="100" customWidth="1"/>
    <col min="5966" max="5966" width="0.5703125" style="100" customWidth="1"/>
    <col min="5967" max="5968" width="1.7109375" style="100" customWidth="1"/>
    <col min="5969" max="5969" width="0.5703125" style="100" customWidth="1"/>
    <col min="5970" max="5971" width="1.7109375" style="100" customWidth="1"/>
    <col min="5972" max="5972" width="0.5703125" style="100" customWidth="1"/>
    <col min="5973" max="5974" width="1.7109375" style="100" customWidth="1"/>
    <col min="5975" max="5975" width="0.5703125" style="100" customWidth="1"/>
    <col min="5976" max="5977" width="1.7109375" style="100" customWidth="1"/>
    <col min="5978" max="5978" width="0.5703125" style="100" customWidth="1"/>
    <col min="5979" max="5980" width="1.7109375" style="100" customWidth="1"/>
    <col min="5981" max="5981" width="0.5703125" style="100" customWidth="1"/>
    <col min="5982" max="5983" width="1.7109375" style="100" customWidth="1"/>
    <col min="5984" max="5984" width="0.85546875" style="100" customWidth="1"/>
    <col min="5985" max="6048" width="0" style="100" hidden="1" customWidth="1"/>
    <col min="6049" max="6049" width="2.5703125" style="100" customWidth="1"/>
    <col min="6050" max="6050" width="3" style="100" customWidth="1"/>
    <col min="6051" max="6144" width="9.140625" style="100"/>
    <col min="6145" max="6147" width="0" style="100" hidden="1" customWidth="1"/>
    <col min="6148" max="6148" width="6.7109375" style="100" customWidth="1"/>
    <col min="6149" max="6150" width="0" style="100" hidden="1" customWidth="1"/>
    <col min="6151" max="6151" width="18" style="100" customWidth="1"/>
    <col min="6152" max="6152" width="3" style="100" customWidth="1"/>
    <col min="6153" max="6153" width="0.5703125" style="100" customWidth="1"/>
    <col min="6154" max="6155" width="1.7109375" style="100" customWidth="1"/>
    <col min="6156" max="6156" width="0.5703125" style="100" customWidth="1"/>
    <col min="6157" max="6158" width="1.7109375" style="100" customWidth="1"/>
    <col min="6159" max="6159" width="0.5703125" style="100" customWidth="1"/>
    <col min="6160" max="6161" width="1.7109375" style="100" customWidth="1"/>
    <col min="6162" max="6162" width="0.5703125" style="100" customWidth="1"/>
    <col min="6163" max="6164" width="1.7109375" style="100" customWidth="1"/>
    <col min="6165" max="6165" width="0.5703125" style="100" customWidth="1"/>
    <col min="6166" max="6167" width="1.7109375" style="100" customWidth="1"/>
    <col min="6168" max="6168" width="0.5703125" style="100" customWidth="1"/>
    <col min="6169" max="6170" width="1.7109375" style="100" customWidth="1"/>
    <col min="6171" max="6171" width="0.5703125" style="100" customWidth="1"/>
    <col min="6172" max="6173" width="1.7109375" style="100" customWidth="1"/>
    <col min="6174" max="6174" width="0.5703125" style="100" customWidth="1"/>
    <col min="6175" max="6176" width="1.7109375" style="100" customWidth="1"/>
    <col min="6177" max="6177" width="0.5703125" style="100" customWidth="1"/>
    <col min="6178" max="6179" width="1.7109375" style="100" customWidth="1"/>
    <col min="6180" max="6180" width="0.5703125" style="100" customWidth="1"/>
    <col min="6181" max="6182" width="1.7109375" style="100" customWidth="1"/>
    <col min="6183" max="6183" width="0.5703125" style="100" customWidth="1"/>
    <col min="6184" max="6185" width="1.7109375" style="100" customWidth="1"/>
    <col min="6186" max="6186" width="0.5703125" style="100" customWidth="1"/>
    <col min="6187" max="6188" width="1.7109375" style="100" customWidth="1"/>
    <col min="6189" max="6189" width="0.5703125" style="100" customWidth="1"/>
    <col min="6190" max="6191" width="1.7109375" style="100" customWidth="1"/>
    <col min="6192" max="6192" width="0.5703125" style="100" customWidth="1"/>
    <col min="6193" max="6194" width="1.7109375" style="100" customWidth="1"/>
    <col min="6195" max="6195" width="0.5703125" style="100" customWidth="1"/>
    <col min="6196" max="6197" width="1.7109375" style="100" customWidth="1"/>
    <col min="6198" max="6198" width="0.5703125" style="100" customWidth="1"/>
    <col min="6199" max="6200" width="1.7109375" style="100" customWidth="1"/>
    <col min="6201" max="6201" width="0.5703125" style="100" customWidth="1"/>
    <col min="6202" max="6203" width="1.7109375" style="100" customWidth="1"/>
    <col min="6204" max="6204" width="0.5703125" style="100" customWidth="1"/>
    <col min="6205" max="6206" width="1.7109375" style="100" customWidth="1"/>
    <col min="6207" max="6207" width="0.5703125" style="100" customWidth="1"/>
    <col min="6208" max="6209" width="1.7109375" style="100" customWidth="1"/>
    <col min="6210" max="6210" width="0.5703125" style="100" customWidth="1"/>
    <col min="6211" max="6212" width="1.7109375" style="100" customWidth="1"/>
    <col min="6213" max="6213" width="0.5703125" style="100" customWidth="1"/>
    <col min="6214" max="6215" width="1.7109375" style="100" customWidth="1"/>
    <col min="6216" max="6216" width="0.5703125" style="100" customWidth="1"/>
    <col min="6217" max="6218" width="1.7109375" style="100" customWidth="1"/>
    <col min="6219" max="6219" width="0.5703125" style="100" customWidth="1"/>
    <col min="6220" max="6221" width="1.7109375" style="100" customWidth="1"/>
    <col min="6222" max="6222" width="0.5703125" style="100" customWidth="1"/>
    <col min="6223" max="6224" width="1.7109375" style="100" customWidth="1"/>
    <col min="6225" max="6225" width="0.5703125" style="100" customWidth="1"/>
    <col min="6226" max="6227" width="1.7109375" style="100" customWidth="1"/>
    <col min="6228" max="6228" width="0.5703125" style="100" customWidth="1"/>
    <col min="6229" max="6230" width="1.7109375" style="100" customWidth="1"/>
    <col min="6231" max="6231" width="0.5703125" style="100" customWidth="1"/>
    <col min="6232" max="6233" width="1.7109375" style="100" customWidth="1"/>
    <col min="6234" max="6234" width="0.5703125" style="100" customWidth="1"/>
    <col min="6235" max="6236" width="1.7109375" style="100" customWidth="1"/>
    <col min="6237" max="6237" width="0.5703125" style="100" customWidth="1"/>
    <col min="6238" max="6239" width="1.7109375" style="100" customWidth="1"/>
    <col min="6240" max="6240" width="0.85546875" style="100" customWidth="1"/>
    <col min="6241" max="6304" width="0" style="100" hidden="1" customWidth="1"/>
    <col min="6305" max="6305" width="2.5703125" style="100" customWidth="1"/>
    <col min="6306" max="6306" width="3" style="100" customWidth="1"/>
    <col min="6307" max="6400" width="9.140625" style="100"/>
    <col min="6401" max="6403" width="0" style="100" hidden="1" customWidth="1"/>
    <col min="6404" max="6404" width="6.7109375" style="100" customWidth="1"/>
    <col min="6405" max="6406" width="0" style="100" hidden="1" customWidth="1"/>
    <col min="6407" max="6407" width="18" style="100" customWidth="1"/>
    <col min="6408" max="6408" width="3" style="100" customWidth="1"/>
    <col min="6409" max="6409" width="0.5703125" style="100" customWidth="1"/>
    <col min="6410" max="6411" width="1.7109375" style="100" customWidth="1"/>
    <col min="6412" max="6412" width="0.5703125" style="100" customWidth="1"/>
    <col min="6413" max="6414" width="1.7109375" style="100" customWidth="1"/>
    <col min="6415" max="6415" width="0.5703125" style="100" customWidth="1"/>
    <col min="6416" max="6417" width="1.7109375" style="100" customWidth="1"/>
    <col min="6418" max="6418" width="0.5703125" style="100" customWidth="1"/>
    <col min="6419" max="6420" width="1.7109375" style="100" customWidth="1"/>
    <col min="6421" max="6421" width="0.5703125" style="100" customWidth="1"/>
    <col min="6422" max="6423" width="1.7109375" style="100" customWidth="1"/>
    <col min="6424" max="6424" width="0.5703125" style="100" customWidth="1"/>
    <col min="6425" max="6426" width="1.7109375" style="100" customWidth="1"/>
    <col min="6427" max="6427" width="0.5703125" style="100" customWidth="1"/>
    <col min="6428" max="6429" width="1.7109375" style="100" customWidth="1"/>
    <col min="6430" max="6430" width="0.5703125" style="100" customWidth="1"/>
    <col min="6431" max="6432" width="1.7109375" style="100" customWidth="1"/>
    <col min="6433" max="6433" width="0.5703125" style="100" customWidth="1"/>
    <col min="6434" max="6435" width="1.7109375" style="100" customWidth="1"/>
    <col min="6436" max="6436" width="0.5703125" style="100" customWidth="1"/>
    <col min="6437" max="6438" width="1.7109375" style="100" customWidth="1"/>
    <col min="6439" max="6439" width="0.5703125" style="100" customWidth="1"/>
    <col min="6440" max="6441" width="1.7109375" style="100" customWidth="1"/>
    <col min="6442" max="6442" width="0.5703125" style="100" customWidth="1"/>
    <col min="6443" max="6444" width="1.7109375" style="100" customWidth="1"/>
    <col min="6445" max="6445" width="0.5703125" style="100" customWidth="1"/>
    <col min="6446" max="6447" width="1.7109375" style="100" customWidth="1"/>
    <col min="6448" max="6448" width="0.5703125" style="100" customWidth="1"/>
    <col min="6449" max="6450" width="1.7109375" style="100" customWidth="1"/>
    <col min="6451" max="6451" width="0.5703125" style="100" customWidth="1"/>
    <col min="6452" max="6453" width="1.7109375" style="100" customWidth="1"/>
    <col min="6454" max="6454" width="0.5703125" style="100" customWidth="1"/>
    <col min="6455" max="6456" width="1.7109375" style="100" customWidth="1"/>
    <col min="6457" max="6457" width="0.5703125" style="100" customWidth="1"/>
    <col min="6458" max="6459" width="1.7109375" style="100" customWidth="1"/>
    <col min="6460" max="6460" width="0.5703125" style="100" customWidth="1"/>
    <col min="6461" max="6462" width="1.7109375" style="100" customWidth="1"/>
    <col min="6463" max="6463" width="0.5703125" style="100" customWidth="1"/>
    <col min="6464" max="6465" width="1.7109375" style="100" customWidth="1"/>
    <col min="6466" max="6466" width="0.5703125" style="100" customWidth="1"/>
    <col min="6467" max="6468" width="1.7109375" style="100" customWidth="1"/>
    <col min="6469" max="6469" width="0.5703125" style="100" customWidth="1"/>
    <col min="6470" max="6471" width="1.7109375" style="100" customWidth="1"/>
    <col min="6472" max="6472" width="0.5703125" style="100" customWidth="1"/>
    <col min="6473" max="6474" width="1.7109375" style="100" customWidth="1"/>
    <col min="6475" max="6475" width="0.5703125" style="100" customWidth="1"/>
    <col min="6476" max="6477" width="1.7109375" style="100" customWidth="1"/>
    <col min="6478" max="6478" width="0.5703125" style="100" customWidth="1"/>
    <col min="6479" max="6480" width="1.7109375" style="100" customWidth="1"/>
    <col min="6481" max="6481" width="0.5703125" style="100" customWidth="1"/>
    <col min="6482" max="6483" width="1.7109375" style="100" customWidth="1"/>
    <col min="6484" max="6484" width="0.5703125" style="100" customWidth="1"/>
    <col min="6485" max="6486" width="1.7109375" style="100" customWidth="1"/>
    <col min="6487" max="6487" width="0.5703125" style="100" customWidth="1"/>
    <col min="6488" max="6489" width="1.7109375" style="100" customWidth="1"/>
    <col min="6490" max="6490" width="0.5703125" style="100" customWidth="1"/>
    <col min="6491" max="6492" width="1.7109375" style="100" customWidth="1"/>
    <col min="6493" max="6493" width="0.5703125" style="100" customWidth="1"/>
    <col min="6494" max="6495" width="1.7109375" style="100" customWidth="1"/>
    <col min="6496" max="6496" width="0.85546875" style="100" customWidth="1"/>
    <col min="6497" max="6560" width="0" style="100" hidden="1" customWidth="1"/>
    <col min="6561" max="6561" width="2.5703125" style="100" customWidth="1"/>
    <col min="6562" max="6562" width="3" style="100" customWidth="1"/>
    <col min="6563" max="6656" width="9.140625" style="100"/>
    <col min="6657" max="6659" width="0" style="100" hidden="1" customWidth="1"/>
    <col min="6660" max="6660" width="6.7109375" style="100" customWidth="1"/>
    <col min="6661" max="6662" width="0" style="100" hidden="1" customWidth="1"/>
    <col min="6663" max="6663" width="18" style="100" customWidth="1"/>
    <col min="6664" max="6664" width="3" style="100" customWidth="1"/>
    <col min="6665" max="6665" width="0.5703125" style="100" customWidth="1"/>
    <col min="6666" max="6667" width="1.7109375" style="100" customWidth="1"/>
    <col min="6668" max="6668" width="0.5703125" style="100" customWidth="1"/>
    <col min="6669" max="6670" width="1.7109375" style="100" customWidth="1"/>
    <col min="6671" max="6671" width="0.5703125" style="100" customWidth="1"/>
    <col min="6672" max="6673" width="1.7109375" style="100" customWidth="1"/>
    <col min="6674" max="6674" width="0.5703125" style="100" customWidth="1"/>
    <col min="6675" max="6676" width="1.7109375" style="100" customWidth="1"/>
    <col min="6677" max="6677" width="0.5703125" style="100" customWidth="1"/>
    <col min="6678" max="6679" width="1.7109375" style="100" customWidth="1"/>
    <col min="6680" max="6680" width="0.5703125" style="100" customWidth="1"/>
    <col min="6681" max="6682" width="1.7109375" style="100" customWidth="1"/>
    <col min="6683" max="6683" width="0.5703125" style="100" customWidth="1"/>
    <col min="6684" max="6685" width="1.7109375" style="100" customWidth="1"/>
    <col min="6686" max="6686" width="0.5703125" style="100" customWidth="1"/>
    <col min="6687" max="6688" width="1.7109375" style="100" customWidth="1"/>
    <col min="6689" max="6689" width="0.5703125" style="100" customWidth="1"/>
    <col min="6690" max="6691" width="1.7109375" style="100" customWidth="1"/>
    <col min="6692" max="6692" width="0.5703125" style="100" customWidth="1"/>
    <col min="6693" max="6694" width="1.7109375" style="100" customWidth="1"/>
    <col min="6695" max="6695" width="0.5703125" style="100" customWidth="1"/>
    <col min="6696" max="6697" width="1.7109375" style="100" customWidth="1"/>
    <col min="6698" max="6698" width="0.5703125" style="100" customWidth="1"/>
    <col min="6699" max="6700" width="1.7109375" style="100" customWidth="1"/>
    <col min="6701" max="6701" width="0.5703125" style="100" customWidth="1"/>
    <col min="6702" max="6703" width="1.7109375" style="100" customWidth="1"/>
    <col min="6704" max="6704" width="0.5703125" style="100" customWidth="1"/>
    <col min="6705" max="6706" width="1.7109375" style="100" customWidth="1"/>
    <col min="6707" max="6707" width="0.5703125" style="100" customWidth="1"/>
    <col min="6708" max="6709" width="1.7109375" style="100" customWidth="1"/>
    <col min="6710" max="6710" width="0.5703125" style="100" customWidth="1"/>
    <col min="6711" max="6712" width="1.7109375" style="100" customWidth="1"/>
    <col min="6713" max="6713" width="0.5703125" style="100" customWidth="1"/>
    <col min="6714" max="6715" width="1.7109375" style="100" customWidth="1"/>
    <col min="6716" max="6716" width="0.5703125" style="100" customWidth="1"/>
    <col min="6717" max="6718" width="1.7109375" style="100" customWidth="1"/>
    <col min="6719" max="6719" width="0.5703125" style="100" customWidth="1"/>
    <col min="6720" max="6721" width="1.7109375" style="100" customWidth="1"/>
    <col min="6722" max="6722" width="0.5703125" style="100" customWidth="1"/>
    <col min="6723" max="6724" width="1.7109375" style="100" customWidth="1"/>
    <col min="6725" max="6725" width="0.5703125" style="100" customWidth="1"/>
    <col min="6726" max="6727" width="1.7109375" style="100" customWidth="1"/>
    <col min="6728" max="6728" width="0.5703125" style="100" customWidth="1"/>
    <col min="6729" max="6730" width="1.7109375" style="100" customWidth="1"/>
    <col min="6731" max="6731" width="0.5703125" style="100" customWidth="1"/>
    <col min="6732" max="6733" width="1.7109375" style="100" customWidth="1"/>
    <col min="6734" max="6734" width="0.5703125" style="100" customWidth="1"/>
    <col min="6735" max="6736" width="1.7109375" style="100" customWidth="1"/>
    <col min="6737" max="6737" width="0.5703125" style="100" customWidth="1"/>
    <col min="6738" max="6739" width="1.7109375" style="100" customWidth="1"/>
    <col min="6740" max="6740" width="0.5703125" style="100" customWidth="1"/>
    <col min="6741" max="6742" width="1.7109375" style="100" customWidth="1"/>
    <col min="6743" max="6743" width="0.5703125" style="100" customWidth="1"/>
    <col min="6744" max="6745" width="1.7109375" style="100" customWidth="1"/>
    <col min="6746" max="6746" width="0.5703125" style="100" customWidth="1"/>
    <col min="6747" max="6748" width="1.7109375" style="100" customWidth="1"/>
    <col min="6749" max="6749" width="0.5703125" style="100" customWidth="1"/>
    <col min="6750" max="6751" width="1.7109375" style="100" customWidth="1"/>
    <col min="6752" max="6752" width="0.85546875" style="100" customWidth="1"/>
    <col min="6753" max="6816" width="0" style="100" hidden="1" customWidth="1"/>
    <col min="6817" max="6817" width="2.5703125" style="100" customWidth="1"/>
    <col min="6818" max="6818" width="3" style="100" customWidth="1"/>
    <col min="6819" max="6912" width="9.140625" style="100"/>
    <col min="6913" max="6915" width="0" style="100" hidden="1" customWidth="1"/>
    <col min="6916" max="6916" width="6.7109375" style="100" customWidth="1"/>
    <col min="6917" max="6918" width="0" style="100" hidden="1" customWidth="1"/>
    <col min="6919" max="6919" width="18" style="100" customWidth="1"/>
    <col min="6920" max="6920" width="3" style="100" customWidth="1"/>
    <col min="6921" max="6921" width="0.5703125" style="100" customWidth="1"/>
    <col min="6922" max="6923" width="1.7109375" style="100" customWidth="1"/>
    <col min="6924" max="6924" width="0.5703125" style="100" customWidth="1"/>
    <col min="6925" max="6926" width="1.7109375" style="100" customWidth="1"/>
    <col min="6927" max="6927" width="0.5703125" style="100" customWidth="1"/>
    <col min="6928" max="6929" width="1.7109375" style="100" customWidth="1"/>
    <col min="6930" max="6930" width="0.5703125" style="100" customWidth="1"/>
    <col min="6931" max="6932" width="1.7109375" style="100" customWidth="1"/>
    <col min="6933" max="6933" width="0.5703125" style="100" customWidth="1"/>
    <col min="6934" max="6935" width="1.7109375" style="100" customWidth="1"/>
    <col min="6936" max="6936" width="0.5703125" style="100" customWidth="1"/>
    <col min="6937" max="6938" width="1.7109375" style="100" customWidth="1"/>
    <col min="6939" max="6939" width="0.5703125" style="100" customWidth="1"/>
    <col min="6940" max="6941" width="1.7109375" style="100" customWidth="1"/>
    <col min="6942" max="6942" width="0.5703125" style="100" customWidth="1"/>
    <col min="6943" max="6944" width="1.7109375" style="100" customWidth="1"/>
    <col min="6945" max="6945" width="0.5703125" style="100" customWidth="1"/>
    <col min="6946" max="6947" width="1.7109375" style="100" customWidth="1"/>
    <col min="6948" max="6948" width="0.5703125" style="100" customWidth="1"/>
    <col min="6949" max="6950" width="1.7109375" style="100" customWidth="1"/>
    <col min="6951" max="6951" width="0.5703125" style="100" customWidth="1"/>
    <col min="6952" max="6953" width="1.7109375" style="100" customWidth="1"/>
    <col min="6954" max="6954" width="0.5703125" style="100" customWidth="1"/>
    <col min="6955" max="6956" width="1.7109375" style="100" customWidth="1"/>
    <col min="6957" max="6957" width="0.5703125" style="100" customWidth="1"/>
    <col min="6958" max="6959" width="1.7109375" style="100" customWidth="1"/>
    <col min="6960" max="6960" width="0.5703125" style="100" customWidth="1"/>
    <col min="6961" max="6962" width="1.7109375" style="100" customWidth="1"/>
    <col min="6963" max="6963" width="0.5703125" style="100" customWidth="1"/>
    <col min="6964" max="6965" width="1.7109375" style="100" customWidth="1"/>
    <col min="6966" max="6966" width="0.5703125" style="100" customWidth="1"/>
    <col min="6967" max="6968" width="1.7109375" style="100" customWidth="1"/>
    <col min="6969" max="6969" width="0.5703125" style="100" customWidth="1"/>
    <col min="6970" max="6971" width="1.7109375" style="100" customWidth="1"/>
    <col min="6972" max="6972" width="0.5703125" style="100" customWidth="1"/>
    <col min="6973" max="6974" width="1.7109375" style="100" customWidth="1"/>
    <col min="6975" max="6975" width="0.5703125" style="100" customWidth="1"/>
    <col min="6976" max="6977" width="1.7109375" style="100" customWidth="1"/>
    <col min="6978" max="6978" width="0.5703125" style="100" customWidth="1"/>
    <col min="6979" max="6980" width="1.7109375" style="100" customWidth="1"/>
    <col min="6981" max="6981" width="0.5703125" style="100" customWidth="1"/>
    <col min="6982" max="6983" width="1.7109375" style="100" customWidth="1"/>
    <col min="6984" max="6984" width="0.5703125" style="100" customWidth="1"/>
    <col min="6985" max="6986" width="1.7109375" style="100" customWidth="1"/>
    <col min="6987" max="6987" width="0.5703125" style="100" customWidth="1"/>
    <col min="6988" max="6989" width="1.7109375" style="100" customWidth="1"/>
    <col min="6990" max="6990" width="0.5703125" style="100" customWidth="1"/>
    <col min="6991" max="6992" width="1.7109375" style="100" customWidth="1"/>
    <col min="6993" max="6993" width="0.5703125" style="100" customWidth="1"/>
    <col min="6994" max="6995" width="1.7109375" style="100" customWidth="1"/>
    <col min="6996" max="6996" width="0.5703125" style="100" customWidth="1"/>
    <col min="6997" max="6998" width="1.7109375" style="100" customWidth="1"/>
    <col min="6999" max="6999" width="0.5703125" style="100" customWidth="1"/>
    <col min="7000" max="7001" width="1.7109375" style="100" customWidth="1"/>
    <col min="7002" max="7002" width="0.5703125" style="100" customWidth="1"/>
    <col min="7003" max="7004" width="1.7109375" style="100" customWidth="1"/>
    <col min="7005" max="7005" width="0.5703125" style="100" customWidth="1"/>
    <col min="7006" max="7007" width="1.7109375" style="100" customWidth="1"/>
    <col min="7008" max="7008" width="0.85546875" style="100" customWidth="1"/>
    <col min="7009" max="7072" width="0" style="100" hidden="1" customWidth="1"/>
    <col min="7073" max="7073" width="2.5703125" style="100" customWidth="1"/>
    <col min="7074" max="7074" width="3" style="100" customWidth="1"/>
    <col min="7075" max="7168" width="9.140625" style="100"/>
    <col min="7169" max="7171" width="0" style="100" hidden="1" customWidth="1"/>
    <col min="7172" max="7172" width="6.7109375" style="100" customWidth="1"/>
    <col min="7173" max="7174" width="0" style="100" hidden="1" customWidth="1"/>
    <col min="7175" max="7175" width="18" style="100" customWidth="1"/>
    <col min="7176" max="7176" width="3" style="100" customWidth="1"/>
    <col min="7177" max="7177" width="0.5703125" style="100" customWidth="1"/>
    <col min="7178" max="7179" width="1.7109375" style="100" customWidth="1"/>
    <col min="7180" max="7180" width="0.5703125" style="100" customWidth="1"/>
    <col min="7181" max="7182" width="1.7109375" style="100" customWidth="1"/>
    <col min="7183" max="7183" width="0.5703125" style="100" customWidth="1"/>
    <col min="7184" max="7185" width="1.7109375" style="100" customWidth="1"/>
    <col min="7186" max="7186" width="0.5703125" style="100" customWidth="1"/>
    <col min="7187" max="7188" width="1.7109375" style="100" customWidth="1"/>
    <col min="7189" max="7189" width="0.5703125" style="100" customWidth="1"/>
    <col min="7190" max="7191" width="1.7109375" style="100" customWidth="1"/>
    <col min="7192" max="7192" width="0.5703125" style="100" customWidth="1"/>
    <col min="7193" max="7194" width="1.7109375" style="100" customWidth="1"/>
    <col min="7195" max="7195" width="0.5703125" style="100" customWidth="1"/>
    <col min="7196" max="7197" width="1.7109375" style="100" customWidth="1"/>
    <col min="7198" max="7198" width="0.5703125" style="100" customWidth="1"/>
    <col min="7199" max="7200" width="1.7109375" style="100" customWidth="1"/>
    <col min="7201" max="7201" width="0.5703125" style="100" customWidth="1"/>
    <col min="7202" max="7203" width="1.7109375" style="100" customWidth="1"/>
    <col min="7204" max="7204" width="0.5703125" style="100" customWidth="1"/>
    <col min="7205" max="7206" width="1.7109375" style="100" customWidth="1"/>
    <col min="7207" max="7207" width="0.5703125" style="100" customWidth="1"/>
    <col min="7208" max="7209" width="1.7109375" style="100" customWidth="1"/>
    <col min="7210" max="7210" width="0.5703125" style="100" customWidth="1"/>
    <col min="7211" max="7212" width="1.7109375" style="100" customWidth="1"/>
    <col min="7213" max="7213" width="0.5703125" style="100" customWidth="1"/>
    <col min="7214" max="7215" width="1.7109375" style="100" customWidth="1"/>
    <col min="7216" max="7216" width="0.5703125" style="100" customWidth="1"/>
    <col min="7217" max="7218" width="1.7109375" style="100" customWidth="1"/>
    <col min="7219" max="7219" width="0.5703125" style="100" customWidth="1"/>
    <col min="7220" max="7221" width="1.7109375" style="100" customWidth="1"/>
    <col min="7222" max="7222" width="0.5703125" style="100" customWidth="1"/>
    <col min="7223" max="7224" width="1.7109375" style="100" customWidth="1"/>
    <col min="7225" max="7225" width="0.5703125" style="100" customWidth="1"/>
    <col min="7226" max="7227" width="1.7109375" style="100" customWidth="1"/>
    <col min="7228" max="7228" width="0.5703125" style="100" customWidth="1"/>
    <col min="7229" max="7230" width="1.7109375" style="100" customWidth="1"/>
    <col min="7231" max="7231" width="0.5703125" style="100" customWidth="1"/>
    <col min="7232" max="7233" width="1.7109375" style="100" customWidth="1"/>
    <col min="7234" max="7234" width="0.5703125" style="100" customWidth="1"/>
    <col min="7235" max="7236" width="1.7109375" style="100" customWidth="1"/>
    <col min="7237" max="7237" width="0.5703125" style="100" customWidth="1"/>
    <col min="7238" max="7239" width="1.7109375" style="100" customWidth="1"/>
    <col min="7240" max="7240" width="0.5703125" style="100" customWidth="1"/>
    <col min="7241" max="7242" width="1.7109375" style="100" customWidth="1"/>
    <col min="7243" max="7243" width="0.5703125" style="100" customWidth="1"/>
    <col min="7244" max="7245" width="1.7109375" style="100" customWidth="1"/>
    <col min="7246" max="7246" width="0.5703125" style="100" customWidth="1"/>
    <col min="7247" max="7248" width="1.7109375" style="100" customWidth="1"/>
    <col min="7249" max="7249" width="0.5703125" style="100" customWidth="1"/>
    <col min="7250" max="7251" width="1.7109375" style="100" customWidth="1"/>
    <col min="7252" max="7252" width="0.5703125" style="100" customWidth="1"/>
    <col min="7253" max="7254" width="1.7109375" style="100" customWidth="1"/>
    <col min="7255" max="7255" width="0.5703125" style="100" customWidth="1"/>
    <col min="7256" max="7257" width="1.7109375" style="100" customWidth="1"/>
    <col min="7258" max="7258" width="0.5703125" style="100" customWidth="1"/>
    <col min="7259" max="7260" width="1.7109375" style="100" customWidth="1"/>
    <col min="7261" max="7261" width="0.5703125" style="100" customWidth="1"/>
    <col min="7262" max="7263" width="1.7109375" style="100" customWidth="1"/>
    <col min="7264" max="7264" width="0.85546875" style="100" customWidth="1"/>
    <col min="7265" max="7328" width="0" style="100" hidden="1" customWidth="1"/>
    <col min="7329" max="7329" width="2.5703125" style="100" customWidth="1"/>
    <col min="7330" max="7330" width="3" style="100" customWidth="1"/>
    <col min="7331" max="7424" width="9.140625" style="100"/>
    <col min="7425" max="7427" width="0" style="100" hidden="1" customWidth="1"/>
    <col min="7428" max="7428" width="6.7109375" style="100" customWidth="1"/>
    <col min="7429" max="7430" width="0" style="100" hidden="1" customWidth="1"/>
    <col min="7431" max="7431" width="18" style="100" customWidth="1"/>
    <col min="7432" max="7432" width="3" style="100" customWidth="1"/>
    <col min="7433" max="7433" width="0.5703125" style="100" customWidth="1"/>
    <col min="7434" max="7435" width="1.7109375" style="100" customWidth="1"/>
    <col min="7436" max="7436" width="0.5703125" style="100" customWidth="1"/>
    <col min="7437" max="7438" width="1.7109375" style="100" customWidth="1"/>
    <col min="7439" max="7439" width="0.5703125" style="100" customWidth="1"/>
    <col min="7440" max="7441" width="1.7109375" style="100" customWidth="1"/>
    <col min="7442" max="7442" width="0.5703125" style="100" customWidth="1"/>
    <col min="7443" max="7444" width="1.7109375" style="100" customWidth="1"/>
    <col min="7445" max="7445" width="0.5703125" style="100" customWidth="1"/>
    <col min="7446" max="7447" width="1.7109375" style="100" customWidth="1"/>
    <col min="7448" max="7448" width="0.5703125" style="100" customWidth="1"/>
    <col min="7449" max="7450" width="1.7109375" style="100" customWidth="1"/>
    <col min="7451" max="7451" width="0.5703125" style="100" customWidth="1"/>
    <col min="7452" max="7453" width="1.7109375" style="100" customWidth="1"/>
    <col min="7454" max="7454" width="0.5703125" style="100" customWidth="1"/>
    <col min="7455" max="7456" width="1.7109375" style="100" customWidth="1"/>
    <col min="7457" max="7457" width="0.5703125" style="100" customWidth="1"/>
    <col min="7458" max="7459" width="1.7109375" style="100" customWidth="1"/>
    <col min="7460" max="7460" width="0.5703125" style="100" customWidth="1"/>
    <col min="7461" max="7462" width="1.7109375" style="100" customWidth="1"/>
    <col min="7463" max="7463" width="0.5703125" style="100" customWidth="1"/>
    <col min="7464" max="7465" width="1.7109375" style="100" customWidth="1"/>
    <col min="7466" max="7466" width="0.5703125" style="100" customWidth="1"/>
    <col min="7467" max="7468" width="1.7109375" style="100" customWidth="1"/>
    <col min="7469" max="7469" width="0.5703125" style="100" customWidth="1"/>
    <col min="7470" max="7471" width="1.7109375" style="100" customWidth="1"/>
    <col min="7472" max="7472" width="0.5703125" style="100" customWidth="1"/>
    <col min="7473" max="7474" width="1.7109375" style="100" customWidth="1"/>
    <col min="7475" max="7475" width="0.5703125" style="100" customWidth="1"/>
    <col min="7476" max="7477" width="1.7109375" style="100" customWidth="1"/>
    <col min="7478" max="7478" width="0.5703125" style="100" customWidth="1"/>
    <col min="7479" max="7480" width="1.7109375" style="100" customWidth="1"/>
    <col min="7481" max="7481" width="0.5703125" style="100" customWidth="1"/>
    <col min="7482" max="7483" width="1.7109375" style="100" customWidth="1"/>
    <col min="7484" max="7484" width="0.5703125" style="100" customWidth="1"/>
    <col min="7485" max="7486" width="1.7109375" style="100" customWidth="1"/>
    <col min="7487" max="7487" width="0.5703125" style="100" customWidth="1"/>
    <col min="7488" max="7489" width="1.7109375" style="100" customWidth="1"/>
    <col min="7490" max="7490" width="0.5703125" style="100" customWidth="1"/>
    <col min="7491" max="7492" width="1.7109375" style="100" customWidth="1"/>
    <col min="7493" max="7493" width="0.5703125" style="100" customWidth="1"/>
    <col min="7494" max="7495" width="1.7109375" style="100" customWidth="1"/>
    <col min="7496" max="7496" width="0.5703125" style="100" customWidth="1"/>
    <col min="7497" max="7498" width="1.7109375" style="100" customWidth="1"/>
    <col min="7499" max="7499" width="0.5703125" style="100" customWidth="1"/>
    <col min="7500" max="7501" width="1.7109375" style="100" customWidth="1"/>
    <col min="7502" max="7502" width="0.5703125" style="100" customWidth="1"/>
    <col min="7503" max="7504" width="1.7109375" style="100" customWidth="1"/>
    <col min="7505" max="7505" width="0.5703125" style="100" customWidth="1"/>
    <col min="7506" max="7507" width="1.7109375" style="100" customWidth="1"/>
    <col min="7508" max="7508" width="0.5703125" style="100" customWidth="1"/>
    <col min="7509" max="7510" width="1.7109375" style="100" customWidth="1"/>
    <col min="7511" max="7511" width="0.5703125" style="100" customWidth="1"/>
    <col min="7512" max="7513" width="1.7109375" style="100" customWidth="1"/>
    <col min="7514" max="7514" width="0.5703125" style="100" customWidth="1"/>
    <col min="7515" max="7516" width="1.7109375" style="100" customWidth="1"/>
    <col min="7517" max="7517" width="0.5703125" style="100" customWidth="1"/>
    <col min="7518" max="7519" width="1.7109375" style="100" customWidth="1"/>
    <col min="7520" max="7520" width="0.85546875" style="100" customWidth="1"/>
    <col min="7521" max="7584" width="0" style="100" hidden="1" customWidth="1"/>
    <col min="7585" max="7585" width="2.5703125" style="100" customWidth="1"/>
    <col min="7586" max="7586" width="3" style="100" customWidth="1"/>
    <col min="7587" max="7680" width="9.140625" style="100"/>
    <col min="7681" max="7683" width="0" style="100" hidden="1" customWidth="1"/>
    <col min="7684" max="7684" width="6.7109375" style="100" customWidth="1"/>
    <col min="7685" max="7686" width="0" style="100" hidden="1" customWidth="1"/>
    <col min="7687" max="7687" width="18" style="100" customWidth="1"/>
    <col min="7688" max="7688" width="3" style="100" customWidth="1"/>
    <col min="7689" max="7689" width="0.5703125" style="100" customWidth="1"/>
    <col min="7690" max="7691" width="1.7109375" style="100" customWidth="1"/>
    <col min="7692" max="7692" width="0.5703125" style="100" customWidth="1"/>
    <col min="7693" max="7694" width="1.7109375" style="100" customWidth="1"/>
    <col min="7695" max="7695" width="0.5703125" style="100" customWidth="1"/>
    <col min="7696" max="7697" width="1.7109375" style="100" customWidth="1"/>
    <col min="7698" max="7698" width="0.5703125" style="100" customWidth="1"/>
    <col min="7699" max="7700" width="1.7109375" style="100" customWidth="1"/>
    <col min="7701" max="7701" width="0.5703125" style="100" customWidth="1"/>
    <col min="7702" max="7703" width="1.7109375" style="100" customWidth="1"/>
    <col min="7704" max="7704" width="0.5703125" style="100" customWidth="1"/>
    <col min="7705" max="7706" width="1.7109375" style="100" customWidth="1"/>
    <col min="7707" max="7707" width="0.5703125" style="100" customWidth="1"/>
    <col min="7708" max="7709" width="1.7109375" style="100" customWidth="1"/>
    <col min="7710" max="7710" width="0.5703125" style="100" customWidth="1"/>
    <col min="7711" max="7712" width="1.7109375" style="100" customWidth="1"/>
    <col min="7713" max="7713" width="0.5703125" style="100" customWidth="1"/>
    <col min="7714" max="7715" width="1.7109375" style="100" customWidth="1"/>
    <col min="7716" max="7716" width="0.5703125" style="100" customWidth="1"/>
    <col min="7717" max="7718" width="1.7109375" style="100" customWidth="1"/>
    <col min="7719" max="7719" width="0.5703125" style="100" customWidth="1"/>
    <col min="7720" max="7721" width="1.7109375" style="100" customWidth="1"/>
    <col min="7722" max="7722" width="0.5703125" style="100" customWidth="1"/>
    <col min="7723" max="7724" width="1.7109375" style="100" customWidth="1"/>
    <col min="7725" max="7725" width="0.5703125" style="100" customWidth="1"/>
    <col min="7726" max="7727" width="1.7109375" style="100" customWidth="1"/>
    <col min="7728" max="7728" width="0.5703125" style="100" customWidth="1"/>
    <col min="7729" max="7730" width="1.7109375" style="100" customWidth="1"/>
    <col min="7731" max="7731" width="0.5703125" style="100" customWidth="1"/>
    <col min="7732" max="7733" width="1.7109375" style="100" customWidth="1"/>
    <col min="7734" max="7734" width="0.5703125" style="100" customWidth="1"/>
    <col min="7735" max="7736" width="1.7109375" style="100" customWidth="1"/>
    <col min="7737" max="7737" width="0.5703125" style="100" customWidth="1"/>
    <col min="7738" max="7739" width="1.7109375" style="100" customWidth="1"/>
    <col min="7740" max="7740" width="0.5703125" style="100" customWidth="1"/>
    <col min="7741" max="7742" width="1.7109375" style="100" customWidth="1"/>
    <col min="7743" max="7743" width="0.5703125" style="100" customWidth="1"/>
    <col min="7744" max="7745" width="1.7109375" style="100" customWidth="1"/>
    <col min="7746" max="7746" width="0.5703125" style="100" customWidth="1"/>
    <col min="7747" max="7748" width="1.7109375" style="100" customWidth="1"/>
    <col min="7749" max="7749" width="0.5703125" style="100" customWidth="1"/>
    <col min="7750" max="7751" width="1.7109375" style="100" customWidth="1"/>
    <col min="7752" max="7752" width="0.5703125" style="100" customWidth="1"/>
    <col min="7753" max="7754" width="1.7109375" style="100" customWidth="1"/>
    <col min="7755" max="7755" width="0.5703125" style="100" customWidth="1"/>
    <col min="7756" max="7757" width="1.7109375" style="100" customWidth="1"/>
    <col min="7758" max="7758" width="0.5703125" style="100" customWidth="1"/>
    <col min="7759" max="7760" width="1.7109375" style="100" customWidth="1"/>
    <col min="7761" max="7761" width="0.5703125" style="100" customWidth="1"/>
    <col min="7762" max="7763" width="1.7109375" style="100" customWidth="1"/>
    <col min="7764" max="7764" width="0.5703125" style="100" customWidth="1"/>
    <col min="7765" max="7766" width="1.7109375" style="100" customWidth="1"/>
    <col min="7767" max="7767" width="0.5703125" style="100" customWidth="1"/>
    <col min="7768" max="7769" width="1.7109375" style="100" customWidth="1"/>
    <col min="7770" max="7770" width="0.5703125" style="100" customWidth="1"/>
    <col min="7771" max="7772" width="1.7109375" style="100" customWidth="1"/>
    <col min="7773" max="7773" width="0.5703125" style="100" customWidth="1"/>
    <col min="7774" max="7775" width="1.7109375" style="100" customWidth="1"/>
    <col min="7776" max="7776" width="0.85546875" style="100" customWidth="1"/>
    <col min="7777" max="7840" width="0" style="100" hidden="1" customWidth="1"/>
    <col min="7841" max="7841" width="2.5703125" style="100" customWidth="1"/>
    <col min="7842" max="7842" width="3" style="100" customWidth="1"/>
    <col min="7843" max="7936" width="9.140625" style="100"/>
    <col min="7937" max="7939" width="0" style="100" hidden="1" customWidth="1"/>
    <col min="7940" max="7940" width="6.7109375" style="100" customWidth="1"/>
    <col min="7941" max="7942" width="0" style="100" hidden="1" customWidth="1"/>
    <col min="7943" max="7943" width="18" style="100" customWidth="1"/>
    <col min="7944" max="7944" width="3" style="100" customWidth="1"/>
    <col min="7945" max="7945" width="0.5703125" style="100" customWidth="1"/>
    <col min="7946" max="7947" width="1.7109375" style="100" customWidth="1"/>
    <col min="7948" max="7948" width="0.5703125" style="100" customWidth="1"/>
    <col min="7949" max="7950" width="1.7109375" style="100" customWidth="1"/>
    <col min="7951" max="7951" width="0.5703125" style="100" customWidth="1"/>
    <col min="7952" max="7953" width="1.7109375" style="100" customWidth="1"/>
    <col min="7954" max="7954" width="0.5703125" style="100" customWidth="1"/>
    <col min="7955" max="7956" width="1.7109375" style="100" customWidth="1"/>
    <col min="7957" max="7957" width="0.5703125" style="100" customWidth="1"/>
    <col min="7958" max="7959" width="1.7109375" style="100" customWidth="1"/>
    <col min="7960" max="7960" width="0.5703125" style="100" customWidth="1"/>
    <col min="7961" max="7962" width="1.7109375" style="100" customWidth="1"/>
    <col min="7963" max="7963" width="0.5703125" style="100" customWidth="1"/>
    <col min="7964" max="7965" width="1.7109375" style="100" customWidth="1"/>
    <col min="7966" max="7966" width="0.5703125" style="100" customWidth="1"/>
    <col min="7967" max="7968" width="1.7109375" style="100" customWidth="1"/>
    <col min="7969" max="7969" width="0.5703125" style="100" customWidth="1"/>
    <col min="7970" max="7971" width="1.7109375" style="100" customWidth="1"/>
    <col min="7972" max="7972" width="0.5703125" style="100" customWidth="1"/>
    <col min="7973" max="7974" width="1.7109375" style="100" customWidth="1"/>
    <col min="7975" max="7975" width="0.5703125" style="100" customWidth="1"/>
    <col min="7976" max="7977" width="1.7109375" style="100" customWidth="1"/>
    <col min="7978" max="7978" width="0.5703125" style="100" customWidth="1"/>
    <col min="7979" max="7980" width="1.7109375" style="100" customWidth="1"/>
    <col min="7981" max="7981" width="0.5703125" style="100" customWidth="1"/>
    <col min="7982" max="7983" width="1.7109375" style="100" customWidth="1"/>
    <col min="7984" max="7984" width="0.5703125" style="100" customWidth="1"/>
    <col min="7985" max="7986" width="1.7109375" style="100" customWidth="1"/>
    <col min="7987" max="7987" width="0.5703125" style="100" customWidth="1"/>
    <col min="7988" max="7989" width="1.7109375" style="100" customWidth="1"/>
    <col min="7990" max="7990" width="0.5703125" style="100" customWidth="1"/>
    <col min="7991" max="7992" width="1.7109375" style="100" customWidth="1"/>
    <col min="7993" max="7993" width="0.5703125" style="100" customWidth="1"/>
    <col min="7994" max="7995" width="1.7109375" style="100" customWidth="1"/>
    <col min="7996" max="7996" width="0.5703125" style="100" customWidth="1"/>
    <col min="7997" max="7998" width="1.7109375" style="100" customWidth="1"/>
    <col min="7999" max="7999" width="0.5703125" style="100" customWidth="1"/>
    <col min="8000" max="8001" width="1.7109375" style="100" customWidth="1"/>
    <col min="8002" max="8002" width="0.5703125" style="100" customWidth="1"/>
    <col min="8003" max="8004" width="1.7109375" style="100" customWidth="1"/>
    <col min="8005" max="8005" width="0.5703125" style="100" customWidth="1"/>
    <col min="8006" max="8007" width="1.7109375" style="100" customWidth="1"/>
    <col min="8008" max="8008" width="0.5703125" style="100" customWidth="1"/>
    <col min="8009" max="8010" width="1.7109375" style="100" customWidth="1"/>
    <col min="8011" max="8011" width="0.5703125" style="100" customWidth="1"/>
    <col min="8012" max="8013" width="1.7109375" style="100" customWidth="1"/>
    <col min="8014" max="8014" width="0.5703125" style="100" customWidth="1"/>
    <col min="8015" max="8016" width="1.7109375" style="100" customWidth="1"/>
    <col min="8017" max="8017" width="0.5703125" style="100" customWidth="1"/>
    <col min="8018" max="8019" width="1.7109375" style="100" customWidth="1"/>
    <col min="8020" max="8020" width="0.5703125" style="100" customWidth="1"/>
    <col min="8021" max="8022" width="1.7109375" style="100" customWidth="1"/>
    <col min="8023" max="8023" width="0.5703125" style="100" customWidth="1"/>
    <col min="8024" max="8025" width="1.7109375" style="100" customWidth="1"/>
    <col min="8026" max="8026" width="0.5703125" style="100" customWidth="1"/>
    <col min="8027" max="8028" width="1.7109375" style="100" customWidth="1"/>
    <col min="8029" max="8029" width="0.5703125" style="100" customWidth="1"/>
    <col min="8030" max="8031" width="1.7109375" style="100" customWidth="1"/>
    <col min="8032" max="8032" width="0.85546875" style="100" customWidth="1"/>
    <col min="8033" max="8096" width="0" style="100" hidden="1" customWidth="1"/>
    <col min="8097" max="8097" width="2.5703125" style="100" customWidth="1"/>
    <col min="8098" max="8098" width="3" style="100" customWidth="1"/>
    <col min="8099" max="8192" width="9.140625" style="100"/>
    <col min="8193" max="8195" width="0" style="100" hidden="1" customWidth="1"/>
    <col min="8196" max="8196" width="6.7109375" style="100" customWidth="1"/>
    <col min="8197" max="8198" width="0" style="100" hidden="1" customWidth="1"/>
    <col min="8199" max="8199" width="18" style="100" customWidth="1"/>
    <col min="8200" max="8200" width="3" style="100" customWidth="1"/>
    <col min="8201" max="8201" width="0.5703125" style="100" customWidth="1"/>
    <col min="8202" max="8203" width="1.7109375" style="100" customWidth="1"/>
    <col min="8204" max="8204" width="0.5703125" style="100" customWidth="1"/>
    <col min="8205" max="8206" width="1.7109375" style="100" customWidth="1"/>
    <col min="8207" max="8207" width="0.5703125" style="100" customWidth="1"/>
    <col min="8208" max="8209" width="1.7109375" style="100" customWidth="1"/>
    <col min="8210" max="8210" width="0.5703125" style="100" customWidth="1"/>
    <col min="8211" max="8212" width="1.7109375" style="100" customWidth="1"/>
    <col min="8213" max="8213" width="0.5703125" style="100" customWidth="1"/>
    <col min="8214" max="8215" width="1.7109375" style="100" customWidth="1"/>
    <col min="8216" max="8216" width="0.5703125" style="100" customWidth="1"/>
    <col min="8217" max="8218" width="1.7109375" style="100" customWidth="1"/>
    <col min="8219" max="8219" width="0.5703125" style="100" customWidth="1"/>
    <col min="8220" max="8221" width="1.7109375" style="100" customWidth="1"/>
    <col min="8222" max="8222" width="0.5703125" style="100" customWidth="1"/>
    <col min="8223" max="8224" width="1.7109375" style="100" customWidth="1"/>
    <col min="8225" max="8225" width="0.5703125" style="100" customWidth="1"/>
    <col min="8226" max="8227" width="1.7109375" style="100" customWidth="1"/>
    <col min="8228" max="8228" width="0.5703125" style="100" customWidth="1"/>
    <col min="8229" max="8230" width="1.7109375" style="100" customWidth="1"/>
    <col min="8231" max="8231" width="0.5703125" style="100" customWidth="1"/>
    <col min="8232" max="8233" width="1.7109375" style="100" customWidth="1"/>
    <col min="8234" max="8234" width="0.5703125" style="100" customWidth="1"/>
    <col min="8235" max="8236" width="1.7109375" style="100" customWidth="1"/>
    <col min="8237" max="8237" width="0.5703125" style="100" customWidth="1"/>
    <col min="8238" max="8239" width="1.7109375" style="100" customWidth="1"/>
    <col min="8240" max="8240" width="0.5703125" style="100" customWidth="1"/>
    <col min="8241" max="8242" width="1.7109375" style="100" customWidth="1"/>
    <col min="8243" max="8243" width="0.5703125" style="100" customWidth="1"/>
    <col min="8244" max="8245" width="1.7109375" style="100" customWidth="1"/>
    <col min="8246" max="8246" width="0.5703125" style="100" customWidth="1"/>
    <col min="8247" max="8248" width="1.7109375" style="100" customWidth="1"/>
    <col min="8249" max="8249" width="0.5703125" style="100" customWidth="1"/>
    <col min="8250" max="8251" width="1.7109375" style="100" customWidth="1"/>
    <col min="8252" max="8252" width="0.5703125" style="100" customWidth="1"/>
    <col min="8253" max="8254" width="1.7109375" style="100" customWidth="1"/>
    <col min="8255" max="8255" width="0.5703125" style="100" customWidth="1"/>
    <col min="8256" max="8257" width="1.7109375" style="100" customWidth="1"/>
    <col min="8258" max="8258" width="0.5703125" style="100" customWidth="1"/>
    <col min="8259" max="8260" width="1.7109375" style="100" customWidth="1"/>
    <col min="8261" max="8261" width="0.5703125" style="100" customWidth="1"/>
    <col min="8262" max="8263" width="1.7109375" style="100" customWidth="1"/>
    <col min="8264" max="8264" width="0.5703125" style="100" customWidth="1"/>
    <col min="8265" max="8266" width="1.7109375" style="100" customWidth="1"/>
    <col min="8267" max="8267" width="0.5703125" style="100" customWidth="1"/>
    <col min="8268" max="8269" width="1.7109375" style="100" customWidth="1"/>
    <col min="8270" max="8270" width="0.5703125" style="100" customWidth="1"/>
    <col min="8271" max="8272" width="1.7109375" style="100" customWidth="1"/>
    <col min="8273" max="8273" width="0.5703125" style="100" customWidth="1"/>
    <col min="8274" max="8275" width="1.7109375" style="100" customWidth="1"/>
    <col min="8276" max="8276" width="0.5703125" style="100" customWidth="1"/>
    <col min="8277" max="8278" width="1.7109375" style="100" customWidth="1"/>
    <col min="8279" max="8279" width="0.5703125" style="100" customWidth="1"/>
    <col min="8280" max="8281" width="1.7109375" style="100" customWidth="1"/>
    <col min="8282" max="8282" width="0.5703125" style="100" customWidth="1"/>
    <col min="8283" max="8284" width="1.7109375" style="100" customWidth="1"/>
    <col min="8285" max="8285" width="0.5703125" style="100" customWidth="1"/>
    <col min="8286" max="8287" width="1.7109375" style="100" customWidth="1"/>
    <col min="8288" max="8288" width="0.85546875" style="100" customWidth="1"/>
    <col min="8289" max="8352" width="0" style="100" hidden="1" customWidth="1"/>
    <col min="8353" max="8353" width="2.5703125" style="100" customWidth="1"/>
    <col min="8354" max="8354" width="3" style="100" customWidth="1"/>
    <col min="8355" max="8448" width="9.140625" style="100"/>
    <col min="8449" max="8451" width="0" style="100" hidden="1" customWidth="1"/>
    <col min="8452" max="8452" width="6.7109375" style="100" customWidth="1"/>
    <col min="8453" max="8454" width="0" style="100" hidden="1" customWidth="1"/>
    <col min="8455" max="8455" width="18" style="100" customWidth="1"/>
    <col min="8456" max="8456" width="3" style="100" customWidth="1"/>
    <col min="8457" max="8457" width="0.5703125" style="100" customWidth="1"/>
    <col min="8458" max="8459" width="1.7109375" style="100" customWidth="1"/>
    <col min="8460" max="8460" width="0.5703125" style="100" customWidth="1"/>
    <col min="8461" max="8462" width="1.7109375" style="100" customWidth="1"/>
    <col min="8463" max="8463" width="0.5703125" style="100" customWidth="1"/>
    <col min="8464" max="8465" width="1.7109375" style="100" customWidth="1"/>
    <col min="8466" max="8466" width="0.5703125" style="100" customWidth="1"/>
    <col min="8467" max="8468" width="1.7109375" style="100" customWidth="1"/>
    <col min="8469" max="8469" width="0.5703125" style="100" customWidth="1"/>
    <col min="8470" max="8471" width="1.7109375" style="100" customWidth="1"/>
    <col min="8472" max="8472" width="0.5703125" style="100" customWidth="1"/>
    <col min="8473" max="8474" width="1.7109375" style="100" customWidth="1"/>
    <col min="8475" max="8475" width="0.5703125" style="100" customWidth="1"/>
    <col min="8476" max="8477" width="1.7109375" style="100" customWidth="1"/>
    <col min="8478" max="8478" width="0.5703125" style="100" customWidth="1"/>
    <col min="8479" max="8480" width="1.7109375" style="100" customWidth="1"/>
    <col min="8481" max="8481" width="0.5703125" style="100" customWidth="1"/>
    <col min="8482" max="8483" width="1.7109375" style="100" customWidth="1"/>
    <col min="8484" max="8484" width="0.5703125" style="100" customWidth="1"/>
    <col min="8485" max="8486" width="1.7109375" style="100" customWidth="1"/>
    <col min="8487" max="8487" width="0.5703125" style="100" customWidth="1"/>
    <col min="8488" max="8489" width="1.7109375" style="100" customWidth="1"/>
    <col min="8490" max="8490" width="0.5703125" style="100" customWidth="1"/>
    <col min="8491" max="8492" width="1.7109375" style="100" customWidth="1"/>
    <col min="8493" max="8493" width="0.5703125" style="100" customWidth="1"/>
    <col min="8494" max="8495" width="1.7109375" style="100" customWidth="1"/>
    <col min="8496" max="8496" width="0.5703125" style="100" customWidth="1"/>
    <col min="8497" max="8498" width="1.7109375" style="100" customWidth="1"/>
    <col min="8499" max="8499" width="0.5703125" style="100" customWidth="1"/>
    <col min="8500" max="8501" width="1.7109375" style="100" customWidth="1"/>
    <col min="8502" max="8502" width="0.5703125" style="100" customWidth="1"/>
    <col min="8503" max="8504" width="1.7109375" style="100" customWidth="1"/>
    <col min="8505" max="8505" width="0.5703125" style="100" customWidth="1"/>
    <col min="8506" max="8507" width="1.7109375" style="100" customWidth="1"/>
    <col min="8508" max="8508" width="0.5703125" style="100" customWidth="1"/>
    <col min="8509" max="8510" width="1.7109375" style="100" customWidth="1"/>
    <col min="8511" max="8511" width="0.5703125" style="100" customWidth="1"/>
    <col min="8512" max="8513" width="1.7109375" style="100" customWidth="1"/>
    <col min="8514" max="8514" width="0.5703125" style="100" customWidth="1"/>
    <col min="8515" max="8516" width="1.7109375" style="100" customWidth="1"/>
    <col min="8517" max="8517" width="0.5703125" style="100" customWidth="1"/>
    <col min="8518" max="8519" width="1.7109375" style="100" customWidth="1"/>
    <col min="8520" max="8520" width="0.5703125" style="100" customWidth="1"/>
    <col min="8521" max="8522" width="1.7109375" style="100" customWidth="1"/>
    <col min="8523" max="8523" width="0.5703125" style="100" customWidth="1"/>
    <col min="8524" max="8525" width="1.7109375" style="100" customWidth="1"/>
    <col min="8526" max="8526" width="0.5703125" style="100" customWidth="1"/>
    <col min="8527" max="8528" width="1.7109375" style="100" customWidth="1"/>
    <col min="8529" max="8529" width="0.5703125" style="100" customWidth="1"/>
    <col min="8530" max="8531" width="1.7109375" style="100" customWidth="1"/>
    <col min="8532" max="8532" width="0.5703125" style="100" customWidth="1"/>
    <col min="8533" max="8534" width="1.7109375" style="100" customWidth="1"/>
    <col min="8535" max="8535" width="0.5703125" style="100" customWidth="1"/>
    <col min="8536" max="8537" width="1.7109375" style="100" customWidth="1"/>
    <col min="8538" max="8538" width="0.5703125" style="100" customWidth="1"/>
    <col min="8539" max="8540" width="1.7109375" style="100" customWidth="1"/>
    <col min="8541" max="8541" width="0.5703125" style="100" customWidth="1"/>
    <col min="8542" max="8543" width="1.7109375" style="100" customWidth="1"/>
    <col min="8544" max="8544" width="0.85546875" style="100" customWidth="1"/>
    <col min="8545" max="8608" width="0" style="100" hidden="1" customWidth="1"/>
    <col min="8609" max="8609" width="2.5703125" style="100" customWidth="1"/>
    <col min="8610" max="8610" width="3" style="100" customWidth="1"/>
    <col min="8611" max="8704" width="9.140625" style="100"/>
    <col min="8705" max="8707" width="0" style="100" hidden="1" customWidth="1"/>
    <col min="8708" max="8708" width="6.7109375" style="100" customWidth="1"/>
    <col min="8709" max="8710" width="0" style="100" hidden="1" customWidth="1"/>
    <col min="8711" max="8711" width="18" style="100" customWidth="1"/>
    <col min="8712" max="8712" width="3" style="100" customWidth="1"/>
    <col min="8713" max="8713" width="0.5703125" style="100" customWidth="1"/>
    <col min="8714" max="8715" width="1.7109375" style="100" customWidth="1"/>
    <col min="8716" max="8716" width="0.5703125" style="100" customWidth="1"/>
    <col min="8717" max="8718" width="1.7109375" style="100" customWidth="1"/>
    <col min="8719" max="8719" width="0.5703125" style="100" customWidth="1"/>
    <col min="8720" max="8721" width="1.7109375" style="100" customWidth="1"/>
    <col min="8722" max="8722" width="0.5703125" style="100" customWidth="1"/>
    <col min="8723" max="8724" width="1.7109375" style="100" customWidth="1"/>
    <col min="8725" max="8725" width="0.5703125" style="100" customWidth="1"/>
    <col min="8726" max="8727" width="1.7109375" style="100" customWidth="1"/>
    <col min="8728" max="8728" width="0.5703125" style="100" customWidth="1"/>
    <col min="8729" max="8730" width="1.7109375" style="100" customWidth="1"/>
    <col min="8731" max="8731" width="0.5703125" style="100" customWidth="1"/>
    <col min="8732" max="8733" width="1.7109375" style="100" customWidth="1"/>
    <col min="8734" max="8734" width="0.5703125" style="100" customWidth="1"/>
    <col min="8735" max="8736" width="1.7109375" style="100" customWidth="1"/>
    <col min="8737" max="8737" width="0.5703125" style="100" customWidth="1"/>
    <col min="8738" max="8739" width="1.7109375" style="100" customWidth="1"/>
    <col min="8740" max="8740" width="0.5703125" style="100" customWidth="1"/>
    <col min="8741" max="8742" width="1.7109375" style="100" customWidth="1"/>
    <col min="8743" max="8743" width="0.5703125" style="100" customWidth="1"/>
    <col min="8744" max="8745" width="1.7109375" style="100" customWidth="1"/>
    <col min="8746" max="8746" width="0.5703125" style="100" customWidth="1"/>
    <col min="8747" max="8748" width="1.7109375" style="100" customWidth="1"/>
    <col min="8749" max="8749" width="0.5703125" style="100" customWidth="1"/>
    <col min="8750" max="8751" width="1.7109375" style="100" customWidth="1"/>
    <col min="8752" max="8752" width="0.5703125" style="100" customWidth="1"/>
    <col min="8753" max="8754" width="1.7109375" style="100" customWidth="1"/>
    <col min="8755" max="8755" width="0.5703125" style="100" customWidth="1"/>
    <col min="8756" max="8757" width="1.7109375" style="100" customWidth="1"/>
    <col min="8758" max="8758" width="0.5703125" style="100" customWidth="1"/>
    <col min="8759" max="8760" width="1.7109375" style="100" customWidth="1"/>
    <col min="8761" max="8761" width="0.5703125" style="100" customWidth="1"/>
    <col min="8762" max="8763" width="1.7109375" style="100" customWidth="1"/>
    <col min="8764" max="8764" width="0.5703125" style="100" customWidth="1"/>
    <col min="8765" max="8766" width="1.7109375" style="100" customWidth="1"/>
    <col min="8767" max="8767" width="0.5703125" style="100" customWidth="1"/>
    <col min="8768" max="8769" width="1.7109375" style="100" customWidth="1"/>
    <col min="8770" max="8770" width="0.5703125" style="100" customWidth="1"/>
    <col min="8771" max="8772" width="1.7109375" style="100" customWidth="1"/>
    <col min="8773" max="8773" width="0.5703125" style="100" customWidth="1"/>
    <col min="8774" max="8775" width="1.7109375" style="100" customWidth="1"/>
    <col min="8776" max="8776" width="0.5703125" style="100" customWidth="1"/>
    <col min="8777" max="8778" width="1.7109375" style="100" customWidth="1"/>
    <col min="8779" max="8779" width="0.5703125" style="100" customWidth="1"/>
    <col min="8780" max="8781" width="1.7109375" style="100" customWidth="1"/>
    <col min="8782" max="8782" width="0.5703125" style="100" customWidth="1"/>
    <col min="8783" max="8784" width="1.7109375" style="100" customWidth="1"/>
    <col min="8785" max="8785" width="0.5703125" style="100" customWidth="1"/>
    <col min="8786" max="8787" width="1.7109375" style="100" customWidth="1"/>
    <col min="8788" max="8788" width="0.5703125" style="100" customWidth="1"/>
    <col min="8789" max="8790" width="1.7109375" style="100" customWidth="1"/>
    <col min="8791" max="8791" width="0.5703125" style="100" customWidth="1"/>
    <col min="8792" max="8793" width="1.7109375" style="100" customWidth="1"/>
    <col min="8794" max="8794" width="0.5703125" style="100" customWidth="1"/>
    <col min="8795" max="8796" width="1.7109375" style="100" customWidth="1"/>
    <col min="8797" max="8797" width="0.5703125" style="100" customWidth="1"/>
    <col min="8798" max="8799" width="1.7109375" style="100" customWidth="1"/>
    <col min="8800" max="8800" width="0.85546875" style="100" customWidth="1"/>
    <col min="8801" max="8864" width="0" style="100" hidden="1" customWidth="1"/>
    <col min="8865" max="8865" width="2.5703125" style="100" customWidth="1"/>
    <col min="8866" max="8866" width="3" style="100" customWidth="1"/>
    <col min="8867" max="8960" width="9.140625" style="100"/>
    <col min="8961" max="8963" width="0" style="100" hidden="1" customWidth="1"/>
    <col min="8964" max="8964" width="6.7109375" style="100" customWidth="1"/>
    <col min="8965" max="8966" width="0" style="100" hidden="1" customWidth="1"/>
    <col min="8967" max="8967" width="18" style="100" customWidth="1"/>
    <col min="8968" max="8968" width="3" style="100" customWidth="1"/>
    <col min="8969" max="8969" width="0.5703125" style="100" customWidth="1"/>
    <col min="8970" max="8971" width="1.7109375" style="100" customWidth="1"/>
    <col min="8972" max="8972" width="0.5703125" style="100" customWidth="1"/>
    <col min="8973" max="8974" width="1.7109375" style="100" customWidth="1"/>
    <col min="8975" max="8975" width="0.5703125" style="100" customWidth="1"/>
    <col min="8976" max="8977" width="1.7109375" style="100" customWidth="1"/>
    <col min="8978" max="8978" width="0.5703125" style="100" customWidth="1"/>
    <col min="8979" max="8980" width="1.7109375" style="100" customWidth="1"/>
    <col min="8981" max="8981" width="0.5703125" style="100" customWidth="1"/>
    <col min="8982" max="8983" width="1.7109375" style="100" customWidth="1"/>
    <col min="8984" max="8984" width="0.5703125" style="100" customWidth="1"/>
    <col min="8985" max="8986" width="1.7109375" style="100" customWidth="1"/>
    <col min="8987" max="8987" width="0.5703125" style="100" customWidth="1"/>
    <col min="8988" max="8989" width="1.7109375" style="100" customWidth="1"/>
    <col min="8990" max="8990" width="0.5703125" style="100" customWidth="1"/>
    <col min="8991" max="8992" width="1.7109375" style="100" customWidth="1"/>
    <col min="8993" max="8993" width="0.5703125" style="100" customWidth="1"/>
    <col min="8994" max="8995" width="1.7109375" style="100" customWidth="1"/>
    <col min="8996" max="8996" width="0.5703125" style="100" customWidth="1"/>
    <col min="8997" max="8998" width="1.7109375" style="100" customWidth="1"/>
    <col min="8999" max="8999" width="0.5703125" style="100" customWidth="1"/>
    <col min="9000" max="9001" width="1.7109375" style="100" customWidth="1"/>
    <col min="9002" max="9002" width="0.5703125" style="100" customWidth="1"/>
    <col min="9003" max="9004" width="1.7109375" style="100" customWidth="1"/>
    <col min="9005" max="9005" width="0.5703125" style="100" customWidth="1"/>
    <col min="9006" max="9007" width="1.7109375" style="100" customWidth="1"/>
    <col min="9008" max="9008" width="0.5703125" style="100" customWidth="1"/>
    <col min="9009" max="9010" width="1.7109375" style="100" customWidth="1"/>
    <col min="9011" max="9011" width="0.5703125" style="100" customWidth="1"/>
    <col min="9012" max="9013" width="1.7109375" style="100" customWidth="1"/>
    <col min="9014" max="9014" width="0.5703125" style="100" customWidth="1"/>
    <col min="9015" max="9016" width="1.7109375" style="100" customWidth="1"/>
    <col min="9017" max="9017" width="0.5703125" style="100" customWidth="1"/>
    <col min="9018" max="9019" width="1.7109375" style="100" customWidth="1"/>
    <col min="9020" max="9020" width="0.5703125" style="100" customWidth="1"/>
    <col min="9021" max="9022" width="1.7109375" style="100" customWidth="1"/>
    <col min="9023" max="9023" width="0.5703125" style="100" customWidth="1"/>
    <col min="9024" max="9025" width="1.7109375" style="100" customWidth="1"/>
    <col min="9026" max="9026" width="0.5703125" style="100" customWidth="1"/>
    <col min="9027" max="9028" width="1.7109375" style="100" customWidth="1"/>
    <col min="9029" max="9029" width="0.5703125" style="100" customWidth="1"/>
    <col min="9030" max="9031" width="1.7109375" style="100" customWidth="1"/>
    <col min="9032" max="9032" width="0.5703125" style="100" customWidth="1"/>
    <col min="9033" max="9034" width="1.7109375" style="100" customWidth="1"/>
    <col min="9035" max="9035" width="0.5703125" style="100" customWidth="1"/>
    <col min="9036" max="9037" width="1.7109375" style="100" customWidth="1"/>
    <col min="9038" max="9038" width="0.5703125" style="100" customWidth="1"/>
    <col min="9039" max="9040" width="1.7109375" style="100" customWidth="1"/>
    <col min="9041" max="9041" width="0.5703125" style="100" customWidth="1"/>
    <col min="9042" max="9043" width="1.7109375" style="100" customWidth="1"/>
    <col min="9044" max="9044" width="0.5703125" style="100" customWidth="1"/>
    <col min="9045" max="9046" width="1.7109375" style="100" customWidth="1"/>
    <col min="9047" max="9047" width="0.5703125" style="100" customWidth="1"/>
    <col min="9048" max="9049" width="1.7109375" style="100" customWidth="1"/>
    <col min="9050" max="9050" width="0.5703125" style="100" customWidth="1"/>
    <col min="9051" max="9052" width="1.7109375" style="100" customWidth="1"/>
    <col min="9053" max="9053" width="0.5703125" style="100" customWidth="1"/>
    <col min="9054" max="9055" width="1.7109375" style="100" customWidth="1"/>
    <col min="9056" max="9056" width="0.85546875" style="100" customWidth="1"/>
    <col min="9057" max="9120" width="0" style="100" hidden="1" customWidth="1"/>
    <col min="9121" max="9121" width="2.5703125" style="100" customWidth="1"/>
    <col min="9122" max="9122" width="3" style="100" customWidth="1"/>
    <col min="9123" max="9216" width="9.140625" style="100"/>
    <col min="9217" max="9219" width="0" style="100" hidden="1" customWidth="1"/>
    <col min="9220" max="9220" width="6.7109375" style="100" customWidth="1"/>
    <col min="9221" max="9222" width="0" style="100" hidden="1" customWidth="1"/>
    <col min="9223" max="9223" width="18" style="100" customWidth="1"/>
    <col min="9224" max="9224" width="3" style="100" customWidth="1"/>
    <col min="9225" max="9225" width="0.5703125" style="100" customWidth="1"/>
    <col min="9226" max="9227" width="1.7109375" style="100" customWidth="1"/>
    <col min="9228" max="9228" width="0.5703125" style="100" customWidth="1"/>
    <col min="9229" max="9230" width="1.7109375" style="100" customWidth="1"/>
    <col min="9231" max="9231" width="0.5703125" style="100" customWidth="1"/>
    <col min="9232" max="9233" width="1.7109375" style="100" customWidth="1"/>
    <col min="9234" max="9234" width="0.5703125" style="100" customWidth="1"/>
    <col min="9235" max="9236" width="1.7109375" style="100" customWidth="1"/>
    <col min="9237" max="9237" width="0.5703125" style="100" customWidth="1"/>
    <col min="9238" max="9239" width="1.7109375" style="100" customWidth="1"/>
    <col min="9240" max="9240" width="0.5703125" style="100" customWidth="1"/>
    <col min="9241" max="9242" width="1.7109375" style="100" customWidth="1"/>
    <col min="9243" max="9243" width="0.5703125" style="100" customWidth="1"/>
    <col min="9244" max="9245" width="1.7109375" style="100" customWidth="1"/>
    <col min="9246" max="9246" width="0.5703125" style="100" customWidth="1"/>
    <col min="9247" max="9248" width="1.7109375" style="100" customWidth="1"/>
    <col min="9249" max="9249" width="0.5703125" style="100" customWidth="1"/>
    <col min="9250" max="9251" width="1.7109375" style="100" customWidth="1"/>
    <col min="9252" max="9252" width="0.5703125" style="100" customWidth="1"/>
    <col min="9253" max="9254" width="1.7109375" style="100" customWidth="1"/>
    <col min="9255" max="9255" width="0.5703125" style="100" customWidth="1"/>
    <col min="9256" max="9257" width="1.7109375" style="100" customWidth="1"/>
    <col min="9258" max="9258" width="0.5703125" style="100" customWidth="1"/>
    <col min="9259" max="9260" width="1.7109375" style="100" customWidth="1"/>
    <col min="9261" max="9261" width="0.5703125" style="100" customWidth="1"/>
    <col min="9262" max="9263" width="1.7109375" style="100" customWidth="1"/>
    <col min="9264" max="9264" width="0.5703125" style="100" customWidth="1"/>
    <col min="9265" max="9266" width="1.7109375" style="100" customWidth="1"/>
    <col min="9267" max="9267" width="0.5703125" style="100" customWidth="1"/>
    <col min="9268" max="9269" width="1.7109375" style="100" customWidth="1"/>
    <col min="9270" max="9270" width="0.5703125" style="100" customWidth="1"/>
    <col min="9271" max="9272" width="1.7109375" style="100" customWidth="1"/>
    <col min="9273" max="9273" width="0.5703125" style="100" customWidth="1"/>
    <col min="9274" max="9275" width="1.7109375" style="100" customWidth="1"/>
    <col min="9276" max="9276" width="0.5703125" style="100" customWidth="1"/>
    <col min="9277" max="9278" width="1.7109375" style="100" customWidth="1"/>
    <col min="9279" max="9279" width="0.5703125" style="100" customWidth="1"/>
    <col min="9280" max="9281" width="1.7109375" style="100" customWidth="1"/>
    <col min="9282" max="9282" width="0.5703125" style="100" customWidth="1"/>
    <col min="9283" max="9284" width="1.7109375" style="100" customWidth="1"/>
    <col min="9285" max="9285" width="0.5703125" style="100" customWidth="1"/>
    <col min="9286" max="9287" width="1.7109375" style="100" customWidth="1"/>
    <col min="9288" max="9288" width="0.5703125" style="100" customWidth="1"/>
    <col min="9289" max="9290" width="1.7109375" style="100" customWidth="1"/>
    <col min="9291" max="9291" width="0.5703125" style="100" customWidth="1"/>
    <col min="9292" max="9293" width="1.7109375" style="100" customWidth="1"/>
    <col min="9294" max="9294" width="0.5703125" style="100" customWidth="1"/>
    <col min="9295" max="9296" width="1.7109375" style="100" customWidth="1"/>
    <col min="9297" max="9297" width="0.5703125" style="100" customWidth="1"/>
    <col min="9298" max="9299" width="1.7109375" style="100" customWidth="1"/>
    <col min="9300" max="9300" width="0.5703125" style="100" customWidth="1"/>
    <col min="9301" max="9302" width="1.7109375" style="100" customWidth="1"/>
    <col min="9303" max="9303" width="0.5703125" style="100" customWidth="1"/>
    <col min="9304" max="9305" width="1.7109375" style="100" customWidth="1"/>
    <col min="9306" max="9306" width="0.5703125" style="100" customWidth="1"/>
    <col min="9307" max="9308" width="1.7109375" style="100" customWidth="1"/>
    <col min="9309" max="9309" width="0.5703125" style="100" customWidth="1"/>
    <col min="9310" max="9311" width="1.7109375" style="100" customWidth="1"/>
    <col min="9312" max="9312" width="0.85546875" style="100" customWidth="1"/>
    <col min="9313" max="9376" width="0" style="100" hidden="1" customWidth="1"/>
    <col min="9377" max="9377" width="2.5703125" style="100" customWidth="1"/>
    <col min="9378" max="9378" width="3" style="100" customWidth="1"/>
    <col min="9379" max="9472" width="9.140625" style="100"/>
    <col min="9473" max="9475" width="0" style="100" hidden="1" customWidth="1"/>
    <col min="9476" max="9476" width="6.7109375" style="100" customWidth="1"/>
    <col min="9477" max="9478" width="0" style="100" hidden="1" customWidth="1"/>
    <col min="9479" max="9479" width="18" style="100" customWidth="1"/>
    <col min="9480" max="9480" width="3" style="100" customWidth="1"/>
    <col min="9481" max="9481" width="0.5703125" style="100" customWidth="1"/>
    <col min="9482" max="9483" width="1.7109375" style="100" customWidth="1"/>
    <col min="9484" max="9484" width="0.5703125" style="100" customWidth="1"/>
    <col min="9485" max="9486" width="1.7109375" style="100" customWidth="1"/>
    <col min="9487" max="9487" width="0.5703125" style="100" customWidth="1"/>
    <col min="9488" max="9489" width="1.7109375" style="100" customWidth="1"/>
    <col min="9490" max="9490" width="0.5703125" style="100" customWidth="1"/>
    <col min="9491" max="9492" width="1.7109375" style="100" customWidth="1"/>
    <col min="9493" max="9493" width="0.5703125" style="100" customWidth="1"/>
    <col min="9494" max="9495" width="1.7109375" style="100" customWidth="1"/>
    <col min="9496" max="9496" width="0.5703125" style="100" customWidth="1"/>
    <col min="9497" max="9498" width="1.7109375" style="100" customWidth="1"/>
    <col min="9499" max="9499" width="0.5703125" style="100" customWidth="1"/>
    <col min="9500" max="9501" width="1.7109375" style="100" customWidth="1"/>
    <col min="9502" max="9502" width="0.5703125" style="100" customWidth="1"/>
    <col min="9503" max="9504" width="1.7109375" style="100" customWidth="1"/>
    <col min="9505" max="9505" width="0.5703125" style="100" customWidth="1"/>
    <col min="9506" max="9507" width="1.7109375" style="100" customWidth="1"/>
    <col min="9508" max="9508" width="0.5703125" style="100" customWidth="1"/>
    <col min="9509" max="9510" width="1.7109375" style="100" customWidth="1"/>
    <col min="9511" max="9511" width="0.5703125" style="100" customWidth="1"/>
    <col min="9512" max="9513" width="1.7109375" style="100" customWidth="1"/>
    <col min="9514" max="9514" width="0.5703125" style="100" customWidth="1"/>
    <col min="9515" max="9516" width="1.7109375" style="100" customWidth="1"/>
    <col min="9517" max="9517" width="0.5703125" style="100" customWidth="1"/>
    <col min="9518" max="9519" width="1.7109375" style="100" customWidth="1"/>
    <col min="9520" max="9520" width="0.5703125" style="100" customWidth="1"/>
    <col min="9521" max="9522" width="1.7109375" style="100" customWidth="1"/>
    <col min="9523" max="9523" width="0.5703125" style="100" customWidth="1"/>
    <col min="9524" max="9525" width="1.7109375" style="100" customWidth="1"/>
    <col min="9526" max="9526" width="0.5703125" style="100" customWidth="1"/>
    <col min="9527" max="9528" width="1.7109375" style="100" customWidth="1"/>
    <col min="9529" max="9529" width="0.5703125" style="100" customWidth="1"/>
    <col min="9530" max="9531" width="1.7109375" style="100" customWidth="1"/>
    <col min="9532" max="9532" width="0.5703125" style="100" customWidth="1"/>
    <col min="9533" max="9534" width="1.7109375" style="100" customWidth="1"/>
    <col min="9535" max="9535" width="0.5703125" style="100" customWidth="1"/>
    <col min="9536" max="9537" width="1.7109375" style="100" customWidth="1"/>
    <col min="9538" max="9538" width="0.5703125" style="100" customWidth="1"/>
    <col min="9539" max="9540" width="1.7109375" style="100" customWidth="1"/>
    <col min="9541" max="9541" width="0.5703125" style="100" customWidth="1"/>
    <col min="9542" max="9543" width="1.7109375" style="100" customWidth="1"/>
    <col min="9544" max="9544" width="0.5703125" style="100" customWidth="1"/>
    <col min="9545" max="9546" width="1.7109375" style="100" customWidth="1"/>
    <col min="9547" max="9547" width="0.5703125" style="100" customWidth="1"/>
    <col min="9548" max="9549" width="1.7109375" style="100" customWidth="1"/>
    <col min="9550" max="9550" width="0.5703125" style="100" customWidth="1"/>
    <col min="9551" max="9552" width="1.7109375" style="100" customWidth="1"/>
    <col min="9553" max="9553" width="0.5703125" style="100" customWidth="1"/>
    <col min="9554" max="9555" width="1.7109375" style="100" customWidth="1"/>
    <col min="9556" max="9556" width="0.5703125" style="100" customWidth="1"/>
    <col min="9557" max="9558" width="1.7109375" style="100" customWidth="1"/>
    <col min="9559" max="9559" width="0.5703125" style="100" customWidth="1"/>
    <col min="9560" max="9561" width="1.7109375" style="100" customWidth="1"/>
    <col min="9562" max="9562" width="0.5703125" style="100" customWidth="1"/>
    <col min="9563" max="9564" width="1.7109375" style="100" customWidth="1"/>
    <col min="9565" max="9565" width="0.5703125" style="100" customWidth="1"/>
    <col min="9566" max="9567" width="1.7109375" style="100" customWidth="1"/>
    <col min="9568" max="9568" width="0.85546875" style="100" customWidth="1"/>
    <col min="9569" max="9632" width="0" style="100" hidden="1" customWidth="1"/>
    <col min="9633" max="9633" width="2.5703125" style="100" customWidth="1"/>
    <col min="9634" max="9634" width="3" style="100" customWidth="1"/>
    <col min="9635" max="9728" width="9.140625" style="100"/>
    <col min="9729" max="9731" width="0" style="100" hidden="1" customWidth="1"/>
    <col min="9732" max="9732" width="6.7109375" style="100" customWidth="1"/>
    <col min="9733" max="9734" width="0" style="100" hidden="1" customWidth="1"/>
    <col min="9735" max="9735" width="18" style="100" customWidth="1"/>
    <col min="9736" max="9736" width="3" style="100" customWidth="1"/>
    <col min="9737" max="9737" width="0.5703125" style="100" customWidth="1"/>
    <col min="9738" max="9739" width="1.7109375" style="100" customWidth="1"/>
    <col min="9740" max="9740" width="0.5703125" style="100" customWidth="1"/>
    <col min="9741" max="9742" width="1.7109375" style="100" customWidth="1"/>
    <col min="9743" max="9743" width="0.5703125" style="100" customWidth="1"/>
    <col min="9744" max="9745" width="1.7109375" style="100" customWidth="1"/>
    <col min="9746" max="9746" width="0.5703125" style="100" customWidth="1"/>
    <col min="9747" max="9748" width="1.7109375" style="100" customWidth="1"/>
    <col min="9749" max="9749" width="0.5703125" style="100" customWidth="1"/>
    <col min="9750" max="9751" width="1.7109375" style="100" customWidth="1"/>
    <col min="9752" max="9752" width="0.5703125" style="100" customWidth="1"/>
    <col min="9753" max="9754" width="1.7109375" style="100" customWidth="1"/>
    <col min="9755" max="9755" width="0.5703125" style="100" customWidth="1"/>
    <col min="9756" max="9757" width="1.7109375" style="100" customWidth="1"/>
    <col min="9758" max="9758" width="0.5703125" style="100" customWidth="1"/>
    <col min="9759" max="9760" width="1.7109375" style="100" customWidth="1"/>
    <col min="9761" max="9761" width="0.5703125" style="100" customWidth="1"/>
    <col min="9762" max="9763" width="1.7109375" style="100" customWidth="1"/>
    <col min="9764" max="9764" width="0.5703125" style="100" customWidth="1"/>
    <col min="9765" max="9766" width="1.7109375" style="100" customWidth="1"/>
    <col min="9767" max="9767" width="0.5703125" style="100" customWidth="1"/>
    <col min="9768" max="9769" width="1.7109375" style="100" customWidth="1"/>
    <col min="9770" max="9770" width="0.5703125" style="100" customWidth="1"/>
    <col min="9771" max="9772" width="1.7109375" style="100" customWidth="1"/>
    <col min="9773" max="9773" width="0.5703125" style="100" customWidth="1"/>
    <col min="9774" max="9775" width="1.7109375" style="100" customWidth="1"/>
    <col min="9776" max="9776" width="0.5703125" style="100" customWidth="1"/>
    <col min="9777" max="9778" width="1.7109375" style="100" customWidth="1"/>
    <col min="9779" max="9779" width="0.5703125" style="100" customWidth="1"/>
    <col min="9780" max="9781" width="1.7109375" style="100" customWidth="1"/>
    <col min="9782" max="9782" width="0.5703125" style="100" customWidth="1"/>
    <col min="9783" max="9784" width="1.7109375" style="100" customWidth="1"/>
    <col min="9785" max="9785" width="0.5703125" style="100" customWidth="1"/>
    <col min="9786" max="9787" width="1.7109375" style="100" customWidth="1"/>
    <col min="9788" max="9788" width="0.5703125" style="100" customWidth="1"/>
    <col min="9789" max="9790" width="1.7109375" style="100" customWidth="1"/>
    <col min="9791" max="9791" width="0.5703125" style="100" customWidth="1"/>
    <col min="9792" max="9793" width="1.7109375" style="100" customWidth="1"/>
    <col min="9794" max="9794" width="0.5703125" style="100" customWidth="1"/>
    <col min="9795" max="9796" width="1.7109375" style="100" customWidth="1"/>
    <col min="9797" max="9797" width="0.5703125" style="100" customWidth="1"/>
    <col min="9798" max="9799" width="1.7109375" style="100" customWidth="1"/>
    <col min="9800" max="9800" width="0.5703125" style="100" customWidth="1"/>
    <col min="9801" max="9802" width="1.7109375" style="100" customWidth="1"/>
    <col min="9803" max="9803" width="0.5703125" style="100" customWidth="1"/>
    <col min="9804" max="9805" width="1.7109375" style="100" customWidth="1"/>
    <col min="9806" max="9806" width="0.5703125" style="100" customWidth="1"/>
    <col min="9807" max="9808" width="1.7109375" style="100" customWidth="1"/>
    <col min="9809" max="9809" width="0.5703125" style="100" customWidth="1"/>
    <col min="9810" max="9811" width="1.7109375" style="100" customWidth="1"/>
    <col min="9812" max="9812" width="0.5703125" style="100" customWidth="1"/>
    <col min="9813" max="9814" width="1.7109375" style="100" customWidth="1"/>
    <col min="9815" max="9815" width="0.5703125" style="100" customWidth="1"/>
    <col min="9816" max="9817" width="1.7109375" style="100" customWidth="1"/>
    <col min="9818" max="9818" width="0.5703125" style="100" customWidth="1"/>
    <col min="9819" max="9820" width="1.7109375" style="100" customWidth="1"/>
    <col min="9821" max="9821" width="0.5703125" style="100" customWidth="1"/>
    <col min="9822" max="9823" width="1.7109375" style="100" customWidth="1"/>
    <col min="9824" max="9824" width="0.85546875" style="100" customWidth="1"/>
    <col min="9825" max="9888" width="0" style="100" hidden="1" customWidth="1"/>
    <col min="9889" max="9889" width="2.5703125" style="100" customWidth="1"/>
    <col min="9890" max="9890" width="3" style="100" customWidth="1"/>
    <col min="9891" max="9984" width="9.140625" style="100"/>
    <col min="9985" max="9987" width="0" style="100" hidden="1" customWidth="1"/>
    <col min="9988" max="9988" width="6.7109375" style="100" customWidth="1"/>
    <col min="9989" max="9990" width="0" style="100" hidden="1" customWidth="1"/>
    <col min="9991" max="9991" width="18" style="100" customWidth="1"/>
    <col min="9992" max="9992" width="3" style="100" customWidth="1"/>
    <col min="9993" max="9993" width="0.5703125" style="100" customWidth="1"/>
    <col min="9994" max="9995" width="1.7109375" style="100" customWidth="1"/>
    <col min="9996" max="9996" width="0.5703125" style="100" customWidth="1"/>
    <col min="9997" max="9998" width="1.7109375" style="100" customWidth="1"/>
    <col min="9999" max="9999" width="0.5703125" style="100" customWidth="1"/>
    <col min="10000" max="10001" width="1.7109375" style="100" customWidth="1"/>
    <col min="10002" max="10002" width="0.5703125" style="100" customWidth="1"/>
    <col min="10003" max="10004" width="1.7109375" style="100" customWidth="1"/>
    <col min="10005" max="10005" width="0.5703125" style="100" customWidth="1"/>
    <col min="10006" max="10007" width="1.7109375" style="100" customWidth="1"/>
    <col min="10008" max="10008" width="0.5703125" style="100" customWidth="1"/>
    <col min="10009" max="10010" width="1.7109375" style="100" customWidth="1"/>
    <col min="10011" max="10011" width="0.5703125" style="100" customWidth="1"/>
    <col min="10012" max="10013" width="1.7109375" style="100" customWidth="1"/>
    <col min="10014" max="10014" width="0.5703125" style="100" customWidth="1"/>
    <col min="10015" max="10016" width="1.7109375" style="100" customWidth="1"/>
    <col min="10017" max="10017" width="0.5703125" style="100" customWidth="1"/>
    <col min="10018" max="10019" width="1.7109375" style="100" customWidth="1"/>
    <col min="10020" max="10020" width="0.5703125" style="100" customWidth="1"/>
    <col min="10021" max="10022" width="1.7109375" style="100" customWidth="1"/>
    <col min="10023" max="10023" width="0.5703125" style="100" customWidth="1"/>
    <col min="10024" max="10025" width="1.7109375" style="100" customWidth="1"/>
    <col min="10026" max="10026" width="0.5703125" style="100" customWidth="1"/>
    <col min="10027" max="10028" width="1.7109375" style="100" customWidth="1"/>
    <col min="10029" max="10029" width="0.5703125" style="100" customWidth="1"/>
    <col min="10030" max="10031" width="1.7109375" style="100" customWidth="1"/>
    <col min="10032" max="10032" width="0.5703125" style="100" customWidth="1"/>
    <col min="10033" max="10034" width="1.7109375" style="100" customWidth="1"/>
    <col min="10035" max="10035" width="0.5703125" style="100" customWidth="1"/>
    <col min="10036" max="10037" width="1.7109375" style="100" customWidth="1"/>
    <col min="10038" max="10038" width="0.5703125" style="100" customWidth="1"/>
    <col min="10039" max="10040" width="1.7109375" style="100" customWidth="1"/>
    <col min="10041" max="10041" width="0.5703125" style="100" customWidth="1"/>
    <col min="10042" max="10043" width="1.7109375" style="100" customWidth="1"/>
    <col min="10044" max="10044" width="0.5703125" style="100" customWidth="1"/>
    <col min="10045" max="10046" width="1.7109375" style="100" customWidth="1"/>
    <col min="10047" max="10047" width="0.5703125" style="100" customWidth="1"/>
    <col min="10048" max="10049" width="1.7109375" style="100" customWidth="1"/>
    <col min="10050" max="10050" width="0.5703125" style="100" customWidth="1"/>
    <col min="10051" max="10052" width="1.7109375" style="100" customWidth="1"/>
    <col min="10053" max="10053" width="0.5703125" style="100" customWidth="1"/>
    <col min="10054" max="10055" width="1.7109375" style="100" customWidth="1"/>
    <col min="10056" max="10056" width="0.5703125" style="100" customWidth="1"/>
    <col min="10057" max="10058" width="1.7109375" style="100" customWidth="1"/>
    <col min="10059" max="10059" width="0.5703125" style="100" customWidth="1"/>
    <col min="10060" max="10061" width="1.7109375" style="100" customWidth="1"/>
    <col min="10062" max="10062" width="0.5703125" style="100" customWidth="1"/>
    <col min="10063" max="10064" width="1.7109375" style="100" customWidth="1"/>
    <col min="10065" max="10065" width="0.5703125" style="100" customWidth="1"/>
    <col min="10066" max="10067" width="1.7109375" style="100" customWidth="1"/>
    <col min="10068" max="10068" width="0.5703125" style="100" customWidth="1"/>
    <col min="10069" max="10070" width="1.7109375" style="100" customWidth="1"/>
    <col min="10071" max="10071" width="0.5703125" style="100" customWidth="1"/>
    <col min="10072" max="10073" width="1.7109375" style="100" customWidth="1"/>
    <col min="10074" max="10074" width="0.5703125" style="100" customWidth="1"/>
    <col min="10075" max="10076" width="1.7109375" style="100" customWidth="1"/>
    <col min="10077" max="10077" width="0.5703125" style="100" customWidth="1"/>
    <col min="10078" max="10079" width="1.7109375" style="100" customWidth="1"/>
    <col min="10080" max="10080" width="0.85546875" style="100" customWidth="1"/>
    <col min="10081" max="10144" width="0" style="100" hidden="1" customWidth="1"/>
    <col min="10145" max="10145" width="2.5703125" style="100" customWidth="1"/>
    <col min="10146" max="10146" width="3" style="100" customWidth="1"/>
    <col min="10147" max="10240" width="9.140625" style="100"/>
    <col min="10241" max="10243" width="0" style="100" hidden="1" customWidth="1"/>
    <col min="10244" max="10244" width="6.7109375" style="100" customWidth="1"/>
    <col min="10245" max="10246" width="0" style="100" hidden="1" customWidth="1"/>
    <col min="10247" max="10247" width="18" style="100" customWidth="1"/>
    <col min="10248" max="10248" width="3" style="100" customWidth="1"/>
    <col min="10249" max="10249" width="0.5703125" style="100" customWidth="1"/>
    <col min="10250" max="10251" width="1.7109375" style="100" customWidth="1"/>
    <col min="10252" max="10252" width="0.5703125" style="100" customWidth="1"/>
    <col min="10253" max="10254" width="1.7109375" style="100" customWidth="1"/>
    <col min="10255" max="10255" width="0.5703125" style="100" customWidth="1"/>
    <col min="10256" max="10257" width="1.7109375" style="100" customWidth="1"/>
    <col min="10258" max="10258" width="0.5703125" style="100" customWidth="1"/>
    <col min="10259" max="10260" width="1.7109375" style="100" customWidth="1"/>
    <col min="10261" max="10261" width="0.5703125" style="100" customWidth="1"/>
    <col min="10262" max="10263" width="1.7109375" style="100" customWidth="1"/>
    <col min="10264" max="10264" width="0.5703125" style="100" customWidth="1"/>
    <col min="10265" max="10266" width="1.7109375" style="100" customWidth="1"/>
    <col min="10267" max="10267" width="0.5703125" style="100" customWidth="1"/>
    <col min="10268" max="10269" width="1.7109375" style="100" customWidth="1"/>
    <col min="10270" max="10270" width="0.5703125" style="100" customWidth="1"/>
    <col min="10271" max="10272" width="1.7109375" style="100" customWidth="1"/>
    <col min="10273" max="10273" width="0.5703125" style="100" customWidth="1"/>
    <col min="10274" max="10275" width="1.7109375" style="100" customWidth="1"/>
    <col min="10276" max="10276" width="0.5703125" style="100" customWidth="1"/>
    <col min="10277" max="10278" width="1.7109375" style="100" customWidth="1"/>
    <col min="10279" max="10279" width="0.5703125" style="100" customWidth="1"/>
    <col min="10280" max="10281" width="1.7109375" style="100" customWidth="1"/>
    <col min="10282" max="10282" width="0.5703125" style="100" customWidth="1"/>
    <col min="10283" max="10284" width="1.7109375" style="100" customWidth="1"/>
    <col min="10285" max="10285" width="0.5703125" style="100" customWidth="1"/>
    <col min="10286" max="10287" width="1.7109375" style="100" customWidth="1"/>
    <col min="10288" max="10288" width="0.5703125" style="100" customWidth="1"/>
    <col min="10289" max="10290" width="1.7109375" style="100" customWidth="1"/>
    <col min="10291" max="10291" width="0.5703125" style="100" customWidth="1"/>
    <col min="10292" max="10293" width="1.7109375" style="100" customWidth="1"/>
    <col min="10294" max="10294" width="0.5703125" style="100" customWidth="1"/>
    <col min="10295" max="10296" width="1.7109375" style="100" customWidth="1"/>
    <col min="10297" max="10297" width="0.5703125" style="100" customWidth="1"/>
    <col min="10298" max="10299" width="1.7109375" style="100" customWidth="1"/>
    <col min="10300" max="10300" width="0.5703125" style="100" customWidth="1"/>
    <col min="10301" max="10302" width="1.7109375" style="100" customWidth="1"/>
    <col min="10303" max="10303" width="0.5703125" style="100" customWidth="1"/>
    <col min="10304" max="10305" width="1.7109375" style="100" customWidth="1"/>
    <col min="10306" max="10306" width="0.5703125" style="100" customWidth="1"/>
    <col min="10307" max="10308" width="1.7109375" style="100" customWidth="1"/>
    <col min="10309" max="10309" width="0.5703125" style="100" customWidth="1"/>
    <col min="10310" max="10311" width="1.7109375" style="100" customWidth="1"/>
    <col min="10312" max="10312" width="0.5703125" style="100" customWidth="1"/>
    <col min="10313" max="10314" width="1.7109375" style="100" customWidth="1"/>
    <col min="10315" max="10315" width="0.5703125" style="100" customWidth="1"/>
    <col min="10316" max="10317" width="1.7109375" style="100" customWidth="1"/>
    <col min="10318" max="10318" width="0.5703125" style="100" customWidth="1"/>
    <col min="10319" max="10320" width="1.7109375" style="100" customWidth="1"/>
    <col min="10321" max="10321" width="0.5703125" style="100" customWidth="1"/>
    <col min="10322" max="10323" width="1.7109375" style="100" customWidth="1"/>
    <col min="10324" max="10324" width="0.5703125" style="100" customWidth="1"/>
    <col min="10325" max="10326" width="1.7109375" style="100" customWidth="1"/>
    <col min="10327" max="10327" width="0.5703125" style="100" customWidth="1"/>
    <col min="10328" max="10329" width="1.7109375" style="100" customWidth="1"/>
    <col min="10330" max="10330" width="0.5703125" style="100" customWidth="1"/>
    <col min="10331" max="10332" width="1.7109375" style="100" customWidth="1"/>
    <col min="10333" max="10333" width="0.5703125" style="100" customWidth="1"/>
    <col min="10334" max="10335" width="1.7109375" style="100" customWidth="1"/>
    <col min="10336" max="10336" width="0.85546875" style="100" customWidth="1"/>
    <col min="10337" max="10400" width="0" style="100" hidden="1" customWidth="1"/>
    <col min="10401" max="10401" width="2.5703125" style="100" customWidth="1"/>
    <col min="10402" max="10402" width="3" style="100" customWidth="1"/>
    <col min="10403" max="10496" width="9.140625" style="100"/>
    <col min="10497" max="10499" width="0" style="100" hidden="1" customWidth="1"/>
    <col min="10500" max="10500" width="6.7109375" style="100" customWidth="1"/>
    <col min="10501" max="10502" width="0" style="100" hidden="1" customWidth="1"/>
    <col min="10503" max="10503" width="18" style="100" customWidth="1"/>
    <col min="10504" max="10504" width="3" style="100" customWidth="1"/>
    <col min="10505" max="10505" width="0.5703125" style="100" customWidth="1"/>
    <col min="10506" max="10507" width="1.7109375" style="100" customWidth="1"/>
    <col min="10508" max="10508" width="0.5703125" style="100" customWidth="1"/>
    <col min="10509" max="10510" width="1.7109375" style="100" customWidth="1"/>
    <col min="10511" max="10511" width="0.5703125" style="100" customWidth="1"/>
    <col min="10512" max="10513" width="1.7109375" style="100" customWidth="1"/>
    <col min="10514" max="10514" width="0.5703125" style="100" customWidth="1"/>
    <col min="10515" max="10516" width="1.7109375" style="100" customWidth="1"/>
    <col min="10517" max="10517" width="0.5703125" style="100" customWidth="1"/>
    <col min="10518" max="10519" width="1.7109375" style="100" customWidth="1"/>
    <col min="10520" max="10520" width="0.5703125" style="100" customWidth="1"/>
    <col min="10521" max="10522" width="1.7109375" style="100" customWidth="1"/>
    <col min="10523" max="10523" width="0.5703125" style="100" customWidth="1"/>
    <col min="10524" max="10525" width="1.7109375" style="100" customWidth="1"/>
    <col min="10526" max="10526" width="0.5703125" style="100" customWidth="1"/>
    <col min="10527" max="10528" width="1.7109375" style="100" customWidth="1"/>
    <col min="10529" max="10529" width="0.5703125" style="100" customWidth="1"/>
    <col min="10530" max="10531" width="1.7109375" style="100" customWidth="1"/>
    <col min="10532" max="10532" width="0.5703125" style="100" customWidth="1"/>
    <col min="10533" max="10534" width="1.7109375" style="100" customWidth="1"/>
    <col min="10535" max="10535" width="0.5703125" style="100" customWidth="1"/>
    <col min="10536" max="10537" width="1.7109375" style="100" customWidth="1"/>
    <col min="10538" max="10538" width="0.5703125" style="100" customWidth="1"/>
    <col min="10539" max="10540" width="1.7109375" style="100" customWidth="1"/>
    <col min="10541" max="10541" width="0.5703125" style="100" customWidth="1"/>
    <col min="10542" max="10543" width="1.7109375" style="100" customWidth="1"/>
    <col min="10544" max="10544" width="0.5703125" style="100" customWidth="1"/>
    <col min="10545" max="10546" width="1.7109375" style="100" customWidth="1"/>
    <col min="10547" max="10547" width="0.5703125" style="100" customWidth="1"/>
    <col min="10548" max="10549" width="1.7109375" style="100" customWidth="1"/>
    <col min="10550" max="10550" width="0.5703125" style="100" customWidth="1"/>
    <col min="10551" max="10552" width="1.7109375" style="100" customWidth="1"/>
    <col min="10553" max="10553" width="0.5703125" style="100" customWidth="1"/>
    <col min="10554" max="10555" width="1.7109375" style="100" customWidth="1"/>
    <col min="10556" max="10556" width="0.5703125" style="100" customWidth="1"/>
    <col min="10557" max="10558" width="1.7109375" style="100" customWidth="1"/>
    <col min="10559" max="10559" width="0.5703125" style="100" customWidth="1"/>
    <col min="10560" max="10561" width="1.7109375" style="100" customWidth="1"/>
    <col min="10562" max="10562" width="0.5703125" style="100" customWidth="1"/>
    <col min="10563" max="10564" width="1.7109375" style="100" customWidth="1"/>
    <col min="10565" max="10565" width="0.5703125" style="100" customWidth="1"/>
    <col min="10566" max="10567" width="1.7109375" style="100" customWidth="1"/>
    <col min="10568" max="10568" width="0.5703125" style="100" customWidth="1"/>
    <col min="10569" max="10570" width="1.7109375" style="100" customWidth="1"/>
    <col min="10571" max="10571" width="0.5703125" style="100" customWidth="1"/>
    <col min="10572" max="10573" width="1.7109375" style="100" customWidth="1"/>
    <col min="10574" max="10574" width="0.5703125" style="100" customWidth="1"/>
    <col min="10575" max="10576" width="1.7109375" style="100" customWidth="1"/>
    <col min="10577" max="10577" width="0.5703125" style="100" customWidth="1"/>
    <col min="10578" max="10579" width="1.7109375" style="100" customWidth="1"/>
    <col min="10580" max="10580" width="0.5703125" style="100" customWidth="1"/>
    <col min="10581" max="10582" width="1.7109375" style="100" customWidth="1"/>
    <col min="10583" max="10583" width="0.5703125" style="100" customWidth="1"/>
    <col min="10584" max="10585" width="1.7109375" style="100" customWidth="1"/>
    <col min="10586" max="10586" width="0.5703125" style="100" customWidth="1"/>
    <col min="10587" max="10588" width="1.7109375" style="100" customWidth="1"/>
    <col min="10589" max="10589" width="0.5703125" style="100" customWidth="1"/>
    <col min="10590" max="10591" width="1.7109375" style="100" customWidth="1"/>
    <col min="10592" max="10592" width="0.85546875" style="100" customWidth="1"/>
    <col min="10593" max="10656" width="0" style="100" hidden="1" customWidth="1"/>
    <col min="10657" max="10657" width="2.5703125" style="100" customWidth="1"/>
    <col min="10658" max="10658" width="3" style="100" customWidth="1"/>
    <col min="10659" max="10752" width="9.140625" style="100"/>
    <col min="10753" max="10755" width="0" style="100" hidden="1" customWidth="1"/>
    <col min="10756" max="10756" width="6.7109375" style="100" customWidth="1"/>
    <col min="10757" max="10758" width="0" style="100" hidden="1" customWidth="1"/>
    <col min="10759" max="10759" width="18" style="100" customWidth="1"/>
    <col min="10760" max="10760" width="3" style="100" customWidth="1"/>
    <col min="10761" max="10761" width="0.5703125" style="100" customWidth="1"/>
    <col min="10762" max="10763" width="1.7109375" style="100" customWidth="1"/>
    <col min="10764" max="10764" width="0.5703125" style="100" customWidth="1"/>
    <col min="10765" max="10766" width="1.7109375" style="100" customWidth="1"/>
    <col min="10767" max="10767" width="0.5703125" style="100" customWidth="1"/>
    <col min="10768" max="10769" width="1.7109375" style="100" customWidth="1"/>
    <col min="10770" max="10770" width="0.5703125" style="100" customWidth="1"/>
    <col min="10771" max="10772" width="1.7109375" style="100" customWidth="1"/>
    <col min="10773" max="10773" width="0.5703125" style="100" customWidth="1"/>
    <col min="10774" max="10775" width="1.7109375" style="100" customWidth="1"/>
    <col min="10776" max="10776" width="0.5703125" style="100" customWidth="1"/>
    <col min="10777" max="10778" width="1.7109375" style="100" customWidth="1"/>
    <col min="10779" max="10779" width="0.5703125" style="100" customWidth="1"/>
    <col min="10780" max="10781" width="1.7109375" style="100" customWidth="1"/>
    <col min="10782" max="10782" width="0.5703125" style="100" customWidth="1"/>
    <col min="10783" max="10784" width="1.7109375" style="100" customWidth="1"/>
    <col min="10785" max="10785" width="0.5703125" style="100" customWidth="1"/>
    <col min="10786" max="10787" width="1.7109375" style="100" customWidth="1"/>
    <col min="10788" max="10788" width="0.5703125" style="100" customWidth="1"/>
    <col min="10789" max="10790" width="1.7109375" style="100" customWidth="1"/>
    <col min="10791" max="10791" width="0.5703125" style="100" customWidth="1"/>
    <col min="10792" max="10793" width="1.7109375" style="100" customWidth="1"/>
    <col min="10794" max="10794" width="0.5703125" style="100" customWidth="1"/>
    <col min="10795" max="10796" width="1.7109375" style="100" customWidth="1"/>
    <col min="10797" max="10797" width="0.5703125" style="100" customWidth="1"/>
    <col min="10798" max="10799" width="1.7109375" style="100" customWidth="1"/>
    <col min="10800" max="10800" width="0.5703125" style="100" customWidth="1"/>
    <col min="10801" max="10802" width="1.7109375" style="100" customWidth="1"/>
    <col min="10803" max="10803" width="0.5703125" style="100" customWidth="1"/>
    <col min="10804" max="10805" width="1.7109375" style="100" customWidth="1"/>
    <col min="10806" max="10806" width="0.5703125" style="100" customWidth="1"/>
    <col min="10807" max="10808" width="1.7109375" style="100" customWidth="1"/>
    <col min="10809" max="10809" width="0.5703125" style="100" customWidth="1"/>
    <col min="10810" max="10811" width="1.7109375" style="100" customWidth="1"/>
    <col min="10812" max="10812" width="0.5703125" style="100" customWidth="1"/>
    <col min="10813" max="10814" width="1.7109375" style="100" customWidth="1"/>
    <col min="10815" max="10815" width="0.5703125" style="100" customWidth="1"/>
    <col min="10816" max="10817" width="1.7109375" style="100" customWidth="1"/>
    <col min="10818" max="10818" width="0.5703125" style="100" customWidth="1"/>
    <col min="10819" max="10820" width="1.7109375" style="100" customWidth="1"/>
    <col min="10821" max="10821" width="0.5703125" style="100" customWidth="1"/>
    <col min="10822" max="10823" width="1.7109375" style="100" customWidth="1"/>
    <col min="10824" max="10824" width="0.5703125" style="100" customWidth="1"/>
    <col min="10825" max="10826" width="1.7109375" style="100" customWidth="1"/>
    <col min="10827" max="10827" width="0.5703125" style="100" customWidth="1"/>
    <col min="10828" max="10829" width="1.7109375" style="100" customWidth="1"/>
    <col min="10830" max="10830" width="0.5703125" style="100" customWidth="1"/>
    <col min="10831" max="10832" width="1.7109375" style="100" customWidth="1"/>
    <col min="10833" max="10833" width="0.5703125" style="100" customWidth="1"/>
    <col min="10834" max="10835" width="1.7109375" style="100" customWidth="1"/>
    <col min="10836" max="10836" width="0.5703125" style="100" customWidth="1"/>
    <col min="10837" max="10838" width="1.7109375" style="100" customWidth="1"/>
    <col min="10839" max="10839" width="0.5703125" style="100" customWidth="1"/>
    <col min="10840" max="10841" width="1.7109375" style="100" customWidth="1"/>
    <col min="10842" max="10842" width="0.5703125" style="100" customWidth="1"/>
    <col min="10843" max="10844" width="1.7109375" style="100" customWidth="1"/>
    <col min="10845" max="10845" width="0.5703125" style="100" customWidth="1"/>
    <col min="10846" max="10847" width="1.7109375" style="100" customWidth="1"/>
    <col min="10848" max="10848" width="0.85546875" style="100" customWidth="1"/>
    <col min="10849" max="10912" width="0" style="100" hidden="1" customWidth="1"/>
    <col min="10913" max="10913" width="2.5703125" style="100" customWidth="1"/>
    <col min="10914" max="10914" width="3" style="100" customWidth="1"/>
    <col min="10915" max="11008" width="9.140625" style="100"/>
    <col min="11009" max="11011" width="0" style="100" hidden="1" customWidth="1"/>
    <col min="11012" max="11012" width="6.7109375" style="100" customWidth="1"/>
    <col min="11013" max="11014" width="0" style="100" hidden="1" customWidth="1"/>
    <col min="11015" max="11015" width="18" style="100" customWidth="1"/>
    <col min="11016" max="11016" width="3" style="100" customWidth="1"/>
    <col min="11017" max="11017" width="0.5703125" style="100" customWidth="1"/>
    <col min="11018" max="11019" width="1.7109375" style="100" customWidth="1"/>
    <col min="11020" max="11020" width="0.5703125" style="100" customWidth="1"/>
    <col min="11021" max="11022" width="1.7109375" style="100" customWidth="1"/>
    <col min="11023" max="11023" width="0.5703125" style="100" customWidth="1"/>
    <col min="11024" max="11025" width="1.7109375" style="100" customWidth="1"/>
    <col min="11026" max="11026" width="0.5703125" style="100" customWidth="1"/>
    <col min="11027" max="11028" width="1.7109375" style="100" customWidth="1"/>
    <col min="11029" max="11029" width="0.5703125" style="100" customWidth="1"/>
    <col min="11030" max="11031" width="1.7109375" style="100" customWidth="1"/>
    <col min="11032" max="11032" width="0.5703125" style="100" customWidth="1"/>
    <col min="11033" max="11034" width="1.7109375" style="100" customWidth="1"/>
    <col min="11035" max="11035" width="0.5703125" style="100" customWidth="1"/>
    <col min="11036" max="11037" width="1.7109375" style="100" customWidth="1"/>
    <col min="11038" max="11038" width="0.5703125" style="100" customWidth="1"/>
    <col min="11039" max="11040" width="1.7109375" style="100" customWidth="1"/>
    <col min="11041" max="11041" width="0.5703125" style="100" customWidth="1"/>
    <col min="11042" max="11043" width="1.7109375" style="100" customWidth="1"/>
    <col min="11044" max="11044" width="0.5703125" style="100" customWidth="1"/>
    <col min="11045" max="11046" width="1.7109375" style="100" customWidth="1"/>
    <col min="11047" max="11047" width="0.5703125" style="100" customWidth="1"/>
    <col min="11048" max="11049" width="1.7109375" style="100" customWidth="1"/>
    <col min="11050" max="11050" width="0.5703125" style="100" customWidth="1"/>
    <col min="11051" max="11052" width="1.7109375" style="100" customWidth="1"/>
    <col min="11053" max="11053" width="0.5703125" style="100" customWidth="1"/>
    <col min="11054" max="11055" width="1.7109375" style="100" customWidth="1"/>
    <col min="11056" max="11056" width="0.5703125" style="100" customWidth="1"/>
    <col min="11057" max="11058" width="1.7109375" style="100" customWidth="1"/>
    <col min="11059" max="11059" width="0.5703125" style="100" customWidth="1"/>
    <col min="11060" max="11061" width="1.7109375" style="100" customWidth="1"/>
    <col min="11062" max="11062" width="0.5703125" style="100" customWidth="1"/>
    <col min="11063" max="11064" width="1.7109375" style="100" customWidth="1"/>
    <col min="11065" max="11065" width="0.5703125" style="100" customWidth="1"/>
    <col min="11066" max="11067" width="1.7109375" style="100" customWidth="1"/>
    <col min="11068" max="11068" width="0.5703125" style="100" customWidth="1"/>
    <col min="11069" max="11070" width="1.7109375" style="100" customWidth="1"/>
    <col min="11071" max="11071" width="0.5703125" style="100" customWidth="1"/>
    <col min="11072" max="11073" width="1.7109375" style="100" customWidth="1"/>
    <col min="11074" max="11074" width="0.5703125" style="100" customWidth="1"/>
    <col min="11075" max="11076" width="1.7109375" style="100" customWidth="1"/>
    <col min="11077" max="11077" width="0.5703125" style="100" customWidth="1"/>
    <col min="11078" max="11079" width="1.7109375" style="100" customWidth="1"/>
    <col min="11080" max="11080" width="0.5703125" style="100" customWidth="1"/>
    <col min="11081" max="11082" width="1.7109375" style="100" customWidth="1"/>
    <col min="11083" max="11083" width="0.5703125" style="100" customWidth="1"/>
    <col min="11084" max="11085" width="1.7109375" style="100" customWidth="1"/>
    <col min="11086" max="11086" width="0.5703125" style="100" customWidth="1"/>
    <col min="11087" max="11088" width="1.7109375" style="100" customWidth="1"/>
    <col min="11089" max="11089" width="0.5703125" style="100" customWidth="1"/>
    <col min="11090" max="11091" width="1.7109375" style="100" customWidth="1"/>
    <col min="11092" max="11092" width="0.5703125" style="100" customWidth="1"/>
    <col min="11093" max="11094" width="1.7109375" style="100" customWidth="1"/>
    <col min="11095" max="11095" width="0.5703125" style="100" customWidth="1"/>
    <col min="11096" max="11097" width="1.7109375" style="100" customWidth="1"/>
    <col min="11098" max="11098" width="0.5703125" style="100" customWidth="1"/>
    <col min="11099" max="11100" width="1.7109375" style="100" customWidth="1"/>
    <col min="11101" max="11101" width="0.5703125" style="100" customWidth="1"/>
    <col min="11102" max="11103" width="1.7109375" style="100" customWidth="1"/>
    <col min="11104" max="11104" width="0.85546875" style="100" customWidth="1"/>
    <col min="11105" max="11168" width="0" style="100" hidden="1" customWidth="1"/>
    <col min="11169" max="11169" width="2.5703125" style="100" customWidth="1"/>
    <col min="11170" max="11170" width="3" style="100" customWidth="1"/>
    <col min="11171" max="11264" width="9.140625" style="100"/>
    <col min="11265" max="11267" width="0" style="100" hidden="1" customWidth="1"/>
    <col min="11268" max="11268" width="6.7109375" style="100" customWidth="1"/>
    <col min="11269" max="11270" width="0" style="100" hidden="1" customWidth="1"/>
    <col min="11271" max="11271" width="18" style="100" customWidth="1"/>
    <col min="11272" max="11272" width="3" style="100" customWidth="1"/>
    <col min="11273" max="11273" width="0.5703125" style="100" customWidth="1"/>
    <col min="11274" max="11275" width="1.7109375" style="100" customWidth="1"/>
    <col min="11276" max="11276" width="0.5703125" style="100" customWidth="1"/>
    <col min="11277" max="11278" width="1.7109375" style="100" customWidth="1"/>
    <col min="11279" max="11279" width="0.5703125" style="100" customWidth="1"/>
    <col min="11280" max="11281" width="1.7109375" style="100" customWidth="1"/>
    <col min="11282" max="11282" width="0.5703125" style="100" customWidth="1"/>
    <col min="11283" max="11284" width="1.7109375" style="100" customWidth="1"/>
    <col min="11285" max="11285" width="0.5703125" style="100" customWidth="1"/>
    <col min="11286" max="11287" width="1.7109375" style="100" customWidth="1"/>
    <col min="11288" max="11288" width="0.5703125" style="100" customWidth="1"/>
    <col min="11289" max="11290" width="1.7109375" style="100" customWidth="1"/>
    <col min="11291" max="11291" width="0.5703125" style="100" customWidth="1"/>
    <col min="11292" max="11293" width="1.7109375" style="100" customWidth="1"/>
    <col min="11294" max="11294" width="0.5703125" style="100" customWidth="1"/>
    <col min="11295" max="11296" width="1.7109375" style="100" customWidth="1"/>
    <col min="11297" max="11297" width="0.5703125" style="100" customWidth="1"/>
    <col min="11298" max="11299" width="1.7109375" style="100" customWidth="1"/>
    <col min="11300" max="11300" width="0.5703125" style="100" customWidth="1"/>
    <col min="11301" max="11302" width="1.7109375" style="100" customWidth="1"/>
    <col min="11303" max="11303" width="0.5703125" style="100" customWidth="1"/>
    <col min="11304" max="11305" width="1.7109375" style="100" customWidth="1"/>
    <col min="11306" max="11306" width="0.5703125" style="100" customWidth="1"/>
    <col min="11307" max="11308" width="1.7109375" style="100" customWidth="1"/>
    <col min="11309" max="11309" width="0.5703125" style="100" customWidth="1"/>
    <col min="11310" max="11311" width="1.7109375" style="100" customWidth="1"/>
    <col min="11312" max="11312" width="0.5703125" style="100" customWidth="1"/>
    <col min="11313" max="11314" width="1.7109375" style="100" customWidth="1"/>
    <col min="11315" max="11315" width="0.5703125" style="100" customWidth="1"/>
    <col min="11316" max="11317" width="1.7109375" style="100" customWidth="1"/>
    <col min="11318" max="11318" width="0.5703125" style="100" customWidth="1"/>
    <col min="11319" max="11320" width="1.7109375" style="100" customWidth="1"/>
    <col min="11321" max="11321" width="0.5703125" style="100" customWidth="1"/>
    <col min="11322" max="11323" width="1.7109375" style="100" customWidth="1"/>
    <col min="11324" max="11324" width="0.5703125" style="100" customWidth="1"/>
    <col min="11325" max="11326" width="1.7109375" style="100" customWidth="1"/>
    <col min="11327" max="11327" width="0.5703125" style="100" customWidth="1"/>
    <col min="11328" max="11329" width="1.7109375" style="100" customWidth="1"/>
    <col min="11330" max="11330" width="0.5703125" style="100" customWidth="1"/>
    <col min="11331" max="11332" width="1.7109375" style="100" customWidth="1"/>
    <col min="11333" max="11333" width="0.5703125" style="100" customWidth="1"/>
    <col min="11334" max="11335" width="1.7109375" style="100" customWidth="1"/>
    <col min="11336" max="11336" width="0.5703125" style="100" customWidth="1"/>
    <col min="11337" max="11338" width="1.7109375" style="100" customWidth="1"/>
    <col min="11339" max="11339" width="0.5703125" style="100" customWidth="1"/>
    <col min="11340" max="11341" width="1.7109375" style="100" customWidth="1"/>
    <col min="11342" max="11342" width="0.5703125" style="100" customWidth="1"/>
    <col min="11343" max="11344" width="1.7109375" style="100" customWidth="1"/>
    <col min="11345" max="11345" width="0.5703125" style="100" customWidth="1"/>
    <col min="11346" max="11347" width="1.7109375" style="100" customWidth="1"/>
    <col min="11348" max="11348" width="0.5703125" style="100" customWidth="1"/>
    <col min="11349" max="11350" width="1.7109375" style="100" customWidth="1"/>
    <col min="11351" max="11351" width="0.5703125" style="100" customWidth="1"/>
    <col min="11352" max="11353" width="1.7109375" style="100" customWidth="1"/>
    <col min="11354" max="11354" width="0.5703125" style="100" customWidth="1"/>
    <col min="11355" max="11356" width="1.7109375" style="100" customWidth="1"/>
    <col min="11357" max="11357" width="0.5703125" style="100" customWidth="1"/>
    <col min="11358" max="11359" width="1.7109375" style="100" customWidth="1"/>
    <col min="11360" max="11360" width="0.85546875" style="100" customWidth="1"/>
    <col min="11361" max="11424" width="0" style="100" hidden="1" customWidth="1"/>
    <col min="11425" max="11425" width="2.5703125" style="100" customWidth="1"/>
    <col min="11426" max="11426" width="3" style="100" customWidth="1"/>
    <col min="11427" max="11520" width="9.140625" style="100"/>
    <col min="11521" max="11523" width="0" style="100" hidden="1" customWidth="1"/>
    <col min="11524" max="11524" width="6.7109375" style="100" customWidth="1"/>
    <col min="11525" max="11526" width="0" style="100" hidden="1" customWidth="1"/>
    <col min="11527" max="11527" width="18" style="100" customWidth="1"/>
    <col min="11528" max="11528" width="3" style="100" customWidth="1"/>
    <col min="11529" max="11529" width="0.5703125" style="100" customWidth="1"/>
    <col min="11530" max="11531" width="1.7109375" style="100" customWidth="1"/>
    <col min="11532" max="11532" width="0.5703125" style="100" customWidth="1"/>
    <col min="11533" max="11534" width="1.7109375" style="100" customWidth="1"/>
    <col min="11535" max="11535" width="0.5703125" style="100" customWidth="1"/>
    <col min="11536" max="11537" width="1.7109375" style="100" customWidth="1"/>
    <col min="11538" max="11538" width="0.5703125" style="100" customWidth="1"/>
    <col min="11539" max="11540" width="1.7109375" style="100" customWidth="1"/>
    <col min="11541" max="11541" width="0.5703125" style="100" customWidth="1"/>
    <col min="11542" max="11543" width="1.7109375" style="100" customWidth="1"/>
    <col min="11544" max="11544" width="0.5703125" style="100" customWidth="1"/>
    <col min="11545" max="11546" width="1.7109375" style="100" customWidth="1"/>
    <col min="11547" max="11547" width="0.5703125" style="100" customWidth="1"/>
    <col min="11548" max="11549" width="1.7109375" style="100" customWidth="1"/>
    <col min="11550" max="11550" width="0.5703125" style="100" customWidth="1"/>
    <col min="11551" max="11552" width="1.7109375" style="100" customWidth="1"/>
    <col min="11553" max="11553" width="0.5703125" style="100" customWidth="1"/>
    <col min="11554" max="11555" width="1.7109375" style="100" customWidth="1"/>
    <col min="11556" max="11556" width="0.5703125" style="100" customWidth="1"/>
    <col min="11557" max="11558" width="1.7109375" style="100" customWidth="1"/>
    <col min="11559" max="11559" width="0.5703125" style="100" customWidth="1"/>
    <col min="11560" max="11561" width="1.7109375" style="100" customWidth="1"/>
    <col min="11562" max="11562" width="0.5703125" style="100" customWidth="1"/>
    <col min="11563" max="11564" width="1.7109375" style="100" customWidth="1"/>
    <col min="11565" max="11565" width="0.5703125" style="100" customWidth="1"/>
    <col min="11566" max="11567" width="1.7109375" style="100" customWidth="1"/>
    <col min="11568" max="11568" width="0.5703125" style="100" customWidth="1"/>
    <col min="11569" max="11570" width="1.7109375" style="100" customWidth="1"/>
    <col min="11571" max="11571" width="0.5703125" style="100" customWidth="1"/>
    <col min="11572" max="11573" width="1.7109375" style="100" customWidth="1"/>
    <col min="11574" max="11574" width="0.5703125" style="100" customWidth="1"/>
    <col min="11575" max="11576" width="1.7109375" style="100" customWidth="1"/>
    <col min="11577" max="11577" width="0.5703125" style="100" customWidth="1"/>
    <col min="11578" max="11579" width="1.7109375" style="100" customWidth="1"/>
    <col min="11580" max="11580" width="0.5703125" style="100" customWidth="1"/>
    <col min="11581" max="11582" width="1.7109375" style="100" customWidth="1"/>
    <col min="11583" max="11583" width="0.5703125" style="100" customWidth="1"/>
    <col min="11584" max="11585" width="1.7109375" style="100" customWidth="1"/>
    <col min="11586" max="11586" width="0.5703125" style="100" customWidth="1"/>
    <col min="11587" max="11588" width="1.7109375" style="100" customWidth="1"/>
    <col min="11589" max="11589" width="0.5703125" style="100" customWidth="1"/>
    <col min="11590" max="11591" width="1.7109375" style="100" customWidth="1"/>
    <col min="11592" max="11592" width="0.5703125" style="100" customWidth="1"/>
    <col min="11593" max="11594" width="1.7109375" style="100" customWidth="1"/>
    <col min="11595" max="11595" width="0.5703125" style="100" customWidth="1"/>
    <col min="11596" max="11597" width="1.7109375" style="100" customWidth="1"/>
    <col min="11598" max="11598" width="0.5703125" style="100" customWidth="1"/>
    <col min="11599" max="11600" width="1.7109375" style="100" customWidth="1"/>
    <col min="11601" max="11601" width="0.5703125" style="100" customWidth="1"/>
    <col min="11602" max="11603" width="1.7109375" style="100" customWidth="1"/>
    <col min="11604" max="11604" width="0.5703125" style="100" customWidth="1"/>
    <col min="11605" max="11606" width="1.7109375" style="100" customWidth="1"/>
    <col min="11607" max="11607" width="0.5703125" style="100" customWidth="1"/>
    <col min="11608" max="11609" width="1.7109375" style="100" customWidth="1"/>
    <col min="11610" max="11610" width="0.5703125" style="100" customWidth="1"/>
    <col min="11611" max="11612" width="1.7109375" style="100" customWidth="1"/>
    <col min="11613" max="11613" width="0.5703125" style="100" customWidth="1"/>
    <col min="11614" max="11615" width="1.7109375" style="100" customWidth="1"/>
    <col min="11616" max="11616" width="0.85546875" style="100" customWidth="1"/>
    <col min="11617" max="11680" width="0" style="100" hidden="1" customWidth="1"/>
    <col min="11681" max="11681" width="2.5703125" style="100" customWidth="1"/>
    <col min="11682" max="11682" width="3" style="100" customWidth="1"/>
    <col min="11683" max="11776" width="9.140625" style="100"/>
    <col min="11777" max="11779" width="0" style="100" hidden="1" customWidth="1"/>
    <col min="11780" max="11780" width="6.7109375" style="100" customWidth="1"/>
    <col min="11781" max="11782" width="0" style="100" hidden="1" customWidth="1"/>
    <col min="11783" max="11783" width="18" style="100" customWidth="1"/>
    <col min="11784" max="11784" width="3" style="100" customWidth="1"/>
    <col min="11785" max="11785" width="0.5703125" style="100" customWidth="1"/>
    <col min="11786" max="11787" width="1.7109375" style="100" customWidth="1"/>
    <col min="11788" max="11788" width="0.5703125" style="100" customWidth="1"/>
    <col min="11789" max="11790" width="1.7109375" style="100" customWidth="1"/>
    <col min="11791" max="11791" width="0.5703125" style="100" customWidth="1"/>
    <col min="11792" max="11793" width="1.7109375" style="100" customWidth="1"/>
    <col min="11794" max="11794" width="0.5703125" style="100" customWidth="1"/>
    <col min="11795" max="11796" width="1.7109375" style="100" customWidth="1"/>
    <col min="11797" max="11797" width="0.5703125" style="100" customWidth="1"/>
    <col min="11798" max="11799" width="1.7109375" style="100" customWidth="1"/>
    <col min="11800" max="11800" width="0.5703125" style="100" customWidth="1"/>
    <col min="11801" max="11802" width="1.7109375" style="100" customWidth="1"/>
    <col min="11803" max="11803" width="0.5703125" style="100" customWidth="1"/>
    <col min="11804" max="11805" width="1.7109375" style="100" customWidth="1"/>
    <col min="11806" max="11806" width="0.5703125" style="100" customWidth="1"/>
    <col min="11807" max="11808" width="1.7109375" style="100" customWidth="1"/>
    <col min="11809" max="11809" width="0.5703125" style="100" customWidth="1"/>
    <col min="11810" max="11811" width="1.7109375" style="100" customWidth="1"/>
    <col min="11812" max="11812" width="0.5703125" style="100" customWidth="1"/>
    <col min="11813" max="11814" width="1.7109375" style="100" customWidth="1"/>
    <col min="11815" max="11815" width="0.5703125" style="100" customWidth="1"/>
    <col min="11816" max="11817" width="1.7109375" style="100" customWidth="1"/>
    <col min="11818" max="11818" width="0.5703125" style="100" customWidth="1"/>
    <col min="11819" max="11820" width="1.7109375" style="100" customWidth="1"/>
    <col min="11821" max="11821" width="0.5703125" style="100" customWidth="1"/>
    <col min="11822" max="11823" width="1.7109375" style="100" customWidth="1"/>
    <col min="11824" max="11824" width="0.5703125" style="100" customWidth="1"/>
    <col min="11825" max="11826" width="1.7109375" style="100" customWidth="1"/>
    <col min="11827" max="11827" width="0.5703125" style="100" customWidth="1"/>
    <col min="11828" max="11829" width="1.7109375" style="100" customWidth="1"/>
    <col min="11830" max="11830" width="0.5703125" style="100" customWidth="1"/>
    <col min="11831" max="11832" width="1.7109375" style="100" customWidth="1"/>
    <col min="11833" max="11833" width="0.5703125" style="100" customWidth="1"/>
    <col min="11834" max="11835" width="1.7109375" style="100" customWidth="1"/>
    <col min="11836" max="11836" width="0.5703125" style="100" customWidth="1"/>
    <col min="11837" max="11838" width="1.7109375" style="100" customWidth="1"/>
    <col min="11839" max="11839" width="0.5703125" style="100" customWidth="1"/>
    <col min="11840" max="11841" width="1.7109375" style="100" customWidth="1"/>
    <col min="11842" max="11842" width="0.5703125" style="100" customWidth="1"/>
    <col min="11843" max="11844" width="1.7109375" style="100" customWidth="1"/>
    <col min="11845" max="11845" width="0.5703125" style="100" customWidth="1"/>
    <col min="11846" max="11847" width="1.7109375" style="100" customWidth="1"/>
    <col min="11848" max="11848" width="0.5703125" style="100" customWidth="1"/>
    <col min="11849" max="11850" width="1.7109375" style="100" customWidth="1"/>
    <col min="11851" max="11851" width="0.5703125" style="100" customWidth="1"/>
    <col min="11852" max="11853" width="1.7109375" style="100" customWidth="1"/>
    <col min="11854" max="11854" width="0.5703125" style="100" customWidth="1"/>
    <col min="11855" max="11856" width="1.7109375" style="100" customWidth="1"/>
    <col min="11857" max="11857" width="0.5703125" style="100" customWidth="1"/>
    <col min="11858" max="11859" width="1.7109375" style="100" customWidth="1"/>
    <col min="11860" max="11860" width="0.5703125" style="100" customWidth="1"/>
    <col min="11861" max="11862" width="1.7109375" style="100" customWidth="1"/>
    <col min="11863" max="11863" width="0.5703125" style="100" customWidth="1"/>
    <col min="11864" max="11865" width="1.7109375" style="100" customWidth="1"/>
    <col min="11866" max="11866" width="0.5703125" style="100" customWidth="1"/>
    <col min="11867" max="11868" width="1.7109375" style="100" customWidth="1"/>
    <col min="11869" max="11869" width="0.5703125" style="100" customWidth="1"/>
    <col min="11870" max="11871" width="1.7109375" style="100" customWidth="1"/>
    <col min="11872" max="11872" width="0.85546875" style="100" customWidth="1"/>
    <col min="11873" max="11936" width="0" style="100" hidden="1" customWidth="1"/>
    <col min="11937" max="11937" width="2.5703125" style="100" customWidth="1"/>
    <col min="11938" max="11938" width="3" style="100" customWidth="1"/>
    <col min="11939" max="12032" width="9.140625" style="100"/>
    <col min="12033" max="12035" width="0" style="100" hidden="1" customWidth="1"/>
    <col min="12036" max="12036" width="6.7109375" style="100" customWidth="1"/>
    <col min="12037" max="12038" width="0" style="100" hidden="1" customWidth="1"/>
    <col min="12039" max="12039" width="18" style="100" customWidth="1"/>
    <col min="12040" max="12040" width="3" style="100" customWidth="1"/>
    <col min="12041" max="12041" width="0.5703125" style="100" customWidth="1"/>
    <col min="12042" max="12043" width="1.7109375" style="100" customWidth="1"/>
    <col min="12044" max="12044" width="0.5703125" style="100" customWidth="1"/>
    <col min="12045" max="12046" width="1.7109375" style="100" customWidth="1"/>
    <col min="12047" max="12047" width="0.5703125" style="100" customWidth="1"/>
    <col min="12048" max="12049" width="1.7109375" style="100" customWidth="1"/>
    <col min="12050" max="12050" width="0.5703125" style="100" customWidth="1"/>
    <col min="12051" max="12052" width="1.7109375" style="100" customWidth="1"/>
    <col min="12053" max="12053" width="0.5703125" style="100" customWidth="1"/>
    <col min="12054" max="12055" width="1.7109375" style="100" customWidth="1"/>
    <col min="12056" max="12056" width="0.5703125" style="100" customWidth="1"/>
    <col min="12057" max="12058" width="1.7109375" style="100" customWidth="1"/>
    <col min="12059" max="12059" width="0.5703125" style="100" customWidth="1"/>
    <col min="12060" max="12061" width="1.7109375" style="100" customWidth="1"/>
    <col min="12062" max="12062" width="0.5703125" style="100" customWidth="1"/>
    <col min="12063" max="12064" width="1.7109375" style="100" customWidth="1"/>
    <col min="12065" max="12065" width="0.5703125" style="100" customWidth="1"/>
    <col min="12066" max="12067" width="1.7109375" style="100" customWidth="1"/>
    <col min="12068" max="12068" width="0.5703125" style="100" customWidth="1"/>
    <col min="12069" max="12070" width="1.7109375" style="100" customWidth="1"/>
    <col min="12071" max="12071" width="0.5703125" style="100" customWidth="1"/>
    <col min="12072" max="12073" width="1.7109375" style="100" customWidth="1"/>
    <col min="12074" max="12074" width="0.5703125" style="100" customWidth="1"/>
    <col min="12075" max="12076" width="1.7109375" style="100" customWidth="1"/>
    <col min="12077" max="12077" width="0.5703125" style="100" customWidth="1"/>
    <col min="12078" max="12079" width="1.7109375" style="100" customWidth="1"/>
    <col min="12080" max="12080" width="0.5703125" style="100" customWidth="1"/>
    <col min="12081" max="12082" width="1.7109375" style="100" customWidth="1"/>
    <col min="12083" max="12083" width="0.5703125" style="100" customWidth="1"/>
    <col min="12084" max="12085" width="1.7109375" style="100" customWidth="1"/>
    <col min="12086" max="12086" width="0.5703125" style="100" customWidth="1"/>
    <col min="12087" max="12088" width="1.7109375" style="100" customWidth="1"/>
    <col min="12089" max="12089" width="0.5703125" style="100" customWidth="1"/>
    <col min="12090" max="12091" width="1.7109375" style="100" customWidth="1"/>
    <col min="12092" max="12092" width="0.5703125" style="100" customWidth="1"/>
    <col min="12093" max="12094" width="1.7109375" style="100" customWidth="1"/>
    <col min="12095" max="12095" width="0.5703125" style="100" customWidth="1"/>
    <col min="12096" max="12097" width="1.7109375" style="100" customWidth="1"/>
    <col min="12098" max="12098" width="0.5703125" style="100" customWidth="1"/>
    <col min="12099" max="12100" width="1.7109375" style="100" customWidth="1"/>
    <col min="12101" max="12101" width="0.5703125" style="100" customWidth="1"/>
    <col min="12102" max="12103" width="1.7109375" style="100" customWidth="1"/>
    <col min="12104" max="12104" width="0.5703125" style="100" customWidth="1"/>
    <col min="12105" max="12106" width="1.7109375" style="100" customWidth="1"/>
    <col min="12107" max="12107" width="0.5703125" style="100" customWidth="1"/>
    <col min="12108" max="12109" width="1.7109375" style="100" customWidth="1"/>
    <col min="12110" max="12110" width="0.5703125" style="100" customWidth="1"/>
    <col min="12111" max="12112" width="1.7109375" style="100" customWidth="1"/>
    <col min="12113" max="12113" width="0.5703125" style="100" customWidth="1"/>
    <col min="12114" max="12115" width="1.7109375" style="100" customWidth="1"/>
    <col min="12116" max="12116" width="0.5703125" style="100" customWidth="1"/>
    <col min="12117" max="12118" width="1.7109375" style="100" customWidth="1"/>
    <col min="12119" max="12119" width="0.5703125" style="100" customWidth="1"/>
    <col min="12120" max="12121" width="1.7109375" style="100" customWidth="1"/>
    <col min="12122" max="12122" width="0.5703125" style="100" customWidth="1"/>
    <col min="12123" max="12124" width="1.7109375" style="100" customWidth="1"/>
    <col min="12125" max="12125" width="0.5703125" style="100" customWidth="1"/>
    <col min="12126" max="12127" width="1.7109375" style="100" customWidth="1"/>
    <col min="12128" max="12128" width="0.85546875" style="100" customWidth="1"/>
    <col min="12129" max="12192" width="0" style="100" hidden="1" customWidth="1"/>
    <col min="12193" max="12193" width="2.5703125" style="100" customWidth="1"/>
    <col min="12194" max="12194" width="3" style="100" customWidth="1"/>
    <col min="12195" max="12288" width="9.140625" style="100"/>
    <col min="12289" max="12291" width="0" style="100" hidden="1" customWidth="1"/>
    <col min="12292" max="12292" width="6.7109375" style="100" customWidth="1"/>
    <col min="12293" max="12294" width="0" style="100" hidden="1" customWidth="1"/>
    <col min="12295" max="12295" width="18" style="100" customWidth="1"/>
    <col min="12296" max="12296" width="3" style="100" customWidth="1"/>
    <col min="12297" max="12297" width="0.5703125" style="100" customWidth="1"/>
    <col min="12298" max="12299" width="1.7109375" style="100" customWidth="1"/>
    <col min="12300" max="12300" width="0.5703125" style="100" customWidth="1"/>
    <col min="12301" max="12302" width="1.7109375" style="100" customWidth="1"/>
    <col min="12303" max="12303" width="0.5703125" style="100" customWidth="1"/>
    <col min="12304" max="12305" width="1.7109375" style="100" customWidth="1"/>
    <col min="12306" max="12306" width="0.5703125" style="100" customWidth="1"/>
    <col min="12307" max="12308" width="1.7109375" style="100" customWidth="1"/>
    <col min="12309" max="12309" width="0.5703125" style="100" customWidth="1"/>
    <col min="12310" max="12311" width="1.7109375" style="100" customWidth="1"/>
    <col min="12312" max="12312" width="0.5703125" style="100" customWidth="1"/>
    <col min="12313" max="12314" width="1.7109375" style="100" customWidth="1"/>
    <col min="12315" max="12315" width="0.5703125" style="100" customWidth="1"/>
    <col min="12316" max="12317" width="1.7109375" style="100" customWidth="1"/>
    <col min="12318" max="12318" width="0.5703125" style="100" customWidth="1"/>
    <col min="12319" max="12320" width="1.7109375" style="100" customWidth="1"/>
    <col min="12321" max="12321" width="0.5703125" style="100" customWidth="1"/>
    <col min="12322" max="12323" width="1.7109375" style="100" customWidth="1"/>
    <col min="12324" max="12324" width="0.5703125" style="100" customWidth="1"/>
    <col min="12325" max="12326" width="1.7109375" style="100" customWidth="1"/>
    <col min="12327" max="12327" width="0.5703125" style="100" customWidth="1"/>
    <col min="12328" max="12329" width="1.7109375" style="100" customWidth="1"/>
    <col min="12330" max="12330" width="0.5703125" style="100" customWidth="1"/>
    <col min="12331" max="12332" width="1.7109375" style="100" customWidth="1"/>
    <col min="12333" max="12333" width="0.5703125" style="100" customWidth="1"/>
    <col min="12334" max="12335" width="1.7109375" style="100" customWidth="1"/>
    <col min="12336" max="12336" width="0.5703125" style="100" customWidth="1"/>
    <col min="12337" max="12338" width="1.7109375" style="100" customWidth="1"/>
    <col min="12339" max="12339" width="0.5703125" style="100" customWidth="1"/>
    <col min="12340" max="12341" width="1.7109375" style="100" customWidth="1"/>
    <col min="12342" max="12342" width="0.5703125" style="100" customWidth="1"/>
    <col min="12343" max="12344" width="1.7109375" style="100" customWidth="1"/>
    <col min="12345" max="12345" width="0.5703125" style="100" customWidth="1"/>
    <col min="12346" max="12347" width="1.7109375" style="100" customWidth="1"/>
    <col min="12348" max="12348" width="0.5703125" style="100" customWidth="1"/>
    <col min="12349" max="12350" width="1.7109375" style="100" customWidth="1"/>
    <col min="12351" max="12351" width="0.5703125" style="100" customWidth="1"/>
    <col min="12352" max="12353" width="1.7109375" style="100" customWidth="1"/>
    <col min="12354" max="12354" width="0.5703125" style="100" customWidth="1"/>
    <col min="12355" max="12356" width="1.7109375" style="100" customWidth="1"/>
    <col min="12357" max="12357" width="0.5703125" style="100" customWidth="1"/>
    <col min="12358" max="12359" width="1.7109375" style="100" customWidth="1"/>
    <col min="12360" max="12360" width="0.5703125" style="100" customWidth="1"/>
    <col min="12361" max="12362" width="1.7109375" style="100" customWidth="1"/>
    <col min="12363" max="12363" width="0.5703125" style="100" customWidth="1"/>
    <col min="12364" max="12365" width="1.7109375" style="100" customWidth="1"/>
    <col min="12366" max="12366" width="0.5703125" style="100" customWidth="1"/>
    <col min="12367" max="12368" width="1.7109375" style="100" customWidth="1"/>
    <col min="12369" max="12369" width="0.5703125" style="100" customWidth="1"/>
    <col min="12370" max="12371" width="1.7109375" style="100" customWidth="1"/>
    <col min="12372" max="12372" width="0.5703125" style="100" customWidth="1"/>
    <col min="12373" max="12374" width="1.7109375" style="100" customWidth="1"/>
    <col min="12375" max="12375" width="0.5703125" style="100" customWidth="1"/>
    <col min="12376" max="12377" width="1.7109375" style="100" customWidth="1"/>
    <col min="12378" max="12378" width="0.5703125" style="100" customWidth="1"/>
    <col min="12379" max="12380" width="1.7109375" style="100" customWidth="1"/>
    <col min="12381" max="12381" width="0.5703125" style="100" customWidth="1"/>
    <col min="12382" max="12383" width="1.7109375" style="100" customWidth="1"/>
    <col min="12384" max="12384" width="0.85546875" style="100" customWidth="1"/>
    <col min="12385" max="12448" width="0" style="100" hidden="1" customWidth="1"/>
    <col min="12449" max="12449" width="2.5703125" style="100" customWidth="1"/>
    <col min="12450" max="12450" width="3" style="100" customWidth="1"/>
    <col min="12451" max="12544" width="9.140625" style="100"/>
    <col min="12545" max="12547" width="0" style="100" hidden="1" customWidth="1"/>
    <col min="12548" max="12548" width="6.7109375" style="100" customWidth="1"/>
    <col min="12549" max="12550" width="0" style="100" hidden="1" customWidth="1"/>
    <col min="12551" max="12551" width="18" style="100" customWidth="1"/>
    <col min="12552" max="12552" width="3" style="100" customWidth="1"/>
    <col min="12553" max="12553" width="0.5703125" style="100" customWidth="1"/>
    <col min="12554" max="12555" width="1.7109375" style="100" customWidth="1"/>
    <col min="12556" max="12556" width="0.5703125" style="100" customWidth="1"/>
    <col min="12557" max="12558" width="1.7109375" style="100" customWidth="1"/>
    <col min="12559" max="12559" width="0.5703125" style="100" customWidth="1"/>
    <col min="12560" max="12561" width="1.7109375" style="100" customWidth="1"/>
    <col min="12562" max="12562" width="0.5703125" style="100" customWidth="1"/>
    <col min="12563" max="12564" width="1.7109375" style="100" customWidth="1"/>
    <col min="12565" max="12565" width="0.5703125" style="100" customWidth="1"/>
    <col min="12566" max="12567" width="1.7109375" style="100" customWidth="1"/>
    <col min="12568" max="12568" width="0.5703125" style="100" customWidth="1"/>
    <col min="12569" max="12570" width="1.7109375" style="100" customWidth="1"/>
    <col min="12571" max="12571" width="0.5703125" style="100" customWidth="1"/>
    <col min="12572" max="12573" width="1.7109375" style="100" customWidth="1"/>
    <col min="12574" max="12574" width="0.5703125" style="100" customWidth="1"/>
    <col min="12575" max="12576" width="1.7109375" style="100" customWidth="1"/>
    <col min="12577" max="12577" width="0.5703125" style="100" customWidth="1"/>
    <col min="12578" max="12579" width="1.7109375" style="100" customWidth="1"/>
    <col min="12580" max="12580" width="0.5703125" style="100" customWidth="1"/>
    <col min="12581" max="12582" width="1.7109375" style="100" customWidth="1"/>
    <col min="12583" max="12583" width="0.5703125" style="100" customWidth="1"/>
    <col min="12584" max="12585" width="1.7109375" style="100" customWidth="1"/>
    <col min="12586" max="12586" width="0.5703125" style="100" customWidth="1"/>
    <col min="12587" max="12588" width="1.7109375" style="100" customWidth="1"/>
    <col min="12589" max="12589" width="0.5703125" style="100" customWidth="1"/>
    <col min="12590" max="12591" width="1.7109375" style="100" customWidth="1"/>
    <col min="12592" max="12592" width="0.5703125" style="100" customWidth="1"/>
    <col min="12593" max="12594" width="1.7109375" style="100" customWidth="1"/>
    <col min="12595" max="12595" width="0.5703125" style="100" customWidth="1"/>
    <col min="12596" max="12597" width="1.7109375" style="100" customWidth="1"/>
    <col min="12598" max="12598" width="0.5703125" style="100" customWidth="1"/>
    <col min="12599" max="12600" width="1.7109375" style="100" customWidth="1"/>
    <col min="12601" max="12601" width="0.5703125" style="100" customWidth="1"/>
    <col min="12602" max="12603" width="1.7109375" style="100" customWidth="1"/>
    <col min="12604" max="12604" width="0.5703125" style="100" customWidth="1"/>
    <col min="12605" max="12606" width="1.7109375" style="100" customWidth="1"/>
    <col min="12607" max="12607" width="0.5703125" style="100" customWidth="1"/>
    <col min="12608" max="12609" width="1.7109375" style="100" customWidth="1"/>
    <col min="12610" max="12610" width="0.5703125" style="100" customWidth="1"/>
    <col min="12611" max="12612" width="1.7109375" style="100" customWidth="1"/>
    <col min="12613" max="12613" width="0.5703125" style="100" customWidth="1"/>
    <col min="12614" max="12615" width="1.7109375" style="100" customWidth="1"/>
    <col min="12616" max="12616" width="0.5703125" style="100" customWidth="1"/>
    <col min="12617" max="12618" width="1.7109375" style="100" customWidth="1"/>
    <col min="12619" max="12619" width="0.5703125" style="100" customWidth="1"/>
    <col min="12620" max="12621" width="1.7109375" style="100" customWidth="1"/>
    <col min="12622" max="12622" width="0.5703125" style="100" customWidth="1"/>
    <col min="12623" max="12624" width="1.7109375" style="100" customWidth="1"/>
    <col min="12625" max="12625" width="0.5703125" style="100" customWidth="1"/>
    <col min="12626" max="12627" width="1.7109375" style="100" customWidth="1"/>
    <col min="12628" max="12628" width="0.5703125" style="100" customWidth="1"/>
    <col min="12629" max="12630" width="1.7109375" style="100" customWidth="1"/>
    <col min="12631" max="12631" width="0.5703125" style="100" customWidth="1"/>
    <col min="12632" max="12633" width="1.7109375" style="100" customWidth="1"/>
    <col min="12634" max="12634" width="0.5703125" style="100" customWidth="1"/>
    <col min="12635" max="12636" width="1.7109375" style="100" customWidth="1"/>
    <col min="12637" max="12637" width="0.5703125" style="100" customWidth="1"/>
    <col min="12638" max="12639" width="1.7109375" style="100" customWidth="1"/>
    <col min="12640" max="12640" width="0.85546875" style="100" customWidth="1"/>
    <col min="12641" max="12704" width="0" style="100" hidden="1" customWidth="1"/>
    <col min="12705" max="12705" width="2.5703125" style="100" customWidth="1"/>
    <col min="12706" max="12706" width="3" style="100" customWidth="1"/>
    <col min="12707" max="12800" width="9.140625" style="100"/>
    <col min="12801" max="12803" width="0" style="100" hidden="1" customWidth="1"/>
    <col min="12804" max="12804" width="6.7109375" style="100" customWidth="1"/>
    <col min="12805" max="12806" width="0" style="100" hidden="1" customWidth="1"/>
    <col min="12807" max="12807" width="18" style="100" customWidth="1"/>
    <col min="12808" max="12808" width="3" style="100" customWidth="1"/>
    <col min="12809" max="12809" width="0.5703125" style="100" customWidth="1"/>
    <col min="12810" max="12811" width="1.7109375" style="100" customWidth="1"/>
    <col min="12812" max="12812" width="0.5703125" style="100" customWidth="1"/>
    <col min="12813" max="12814" width="1.7109375" style="100" customWidth="1"/>
    <col min="12815" max="12815" width="0.5703125" style="100" customWidth="1"/>
    <col min="12816" max="12817" width="1.7109375" style="100" customWidth="1"/>
    <col min="12818" max="12818" width="0.5703125" style="100" customWidth="1"/>
    <col min="12819" max="12820" width="1.7109375" style="100" customWidth="1"/>
    <col min="12821" max="12821" width="0.5703125" style="100" customWidth="1"/>
    <col min="12822" max="12823" width="1.7109375" style="100" customWidth="1"/>
    <col min="12824" max="12824" width="0.5703125" style="100" customWidth="1"/>
    <col min="12825" max="12826" width="1.7109375" style="100" customWidth="1"/>
    <col min="12827" max="12827" width="0.5703125" style="100" customWidth="1"/>
    <col min="12828" max="12829" width="1.7109375" style="100" customWidth="1"/>
    <col min="12830" max="12830" width="0.5703125" style="100" customWidth="1"/>
    <col min="12831" max="12832" width="1.7109375" style="100" customWidth="1"/>
    <col min="12833" max="12833" width="0.5703125" style="100" customWidth="1"/>
    <col min="12834" max="12835" width="1.7109375" style="100" customWidth="1"/>
    <col min="12836" max="12836" width="0.5703125" style="100" customWidth="1"/>
    <col min="12837" max="12838" width="1.7109375" style="100" customWidth="1"/>
    <col min="12839" max="12839" width="0.5703125" style="100" customWidth="1"/>
    <col min="12840" max="12841" width="1.7109375" style="100" customWidth="1"/>
    <col min="12842" max="12842" width="0.5703125" style="100" customWidth="1"/>
    <col min="12843" max="12844" width="1.7109375" style="100" customWidth="1"/>
    <col min="12845" max="12845" width="0.5703125" style="100" customWidth="1"/>
    <col min="12846" max="12847" width="1.7109375" style="100" customWidth="1"/>
    <col min="12848" max="12848" width="0.5703125" style="100" customWidth="1"/>
    <col min="12849" max="12850" width="1.7109375" style="100" customWidth="1"/>
    <col min="12851" max="12851" width="0.5703125" style="100" customWidth="1"/>
    <col min="12852" max="12853" width="1.7109375" style="100" customWidth="1"/>
    <col min="12854" max="12854" width="0.5703125" style="100" customWidth="1"/>
    <col min="12855" max="12856" width="1.7109375" style="100" customWidth="1"/>
    <col min="12857" max="12857" width="0.5703125" style="100" customWidth="1"/>
    <col min="12858" max="12859" width="1.7109375" style="100" customWidth="1"/>
    <col min="12860" max="12860" width="0.5703125" style="100" customWidth="1"/>
    <col min="12861" max="12862" width="1.7109375" style="100" customWidth="1"/>
    <col min="12863" max="12863" width="0.5703125" style="100" customWidth="1"/>
    <col min="12864" max="12865" width="1.7109375" style="100" customWidth="1"/>
    <col min="12866" max="12866" width="0.5703125" style="100" customWidth="1"/>
    <col min="12867" max="12868" width="1.7109375" style="100" customWidth="1"/>
    <col min="12869" max="12869" width="0.5703125" style="100" customWidth="1"/>
    <col min="12870" max="12871" width="1.7109375" style="100" customWidth="1"/>
    <col min="12872" max="12872" width="0.5703125" style="100" customWidth="1"/>
    <col min="12873" max="12874" width="1.7109375" style="100" customWidth="1"/>
    <col min="12875" max="12875" width="0.5703125" style="100" customWidth="1"/>
    <col min="12876" max="12877" width="1.7109375" style="100" customWidth="1"/>
    <col min="12878" max="12878" width="0.5703125" style="100" customWidth="1"/>
    <col min="12879" max="12880" width="1.7109375" style="100" customWidth="1"/>
    <col min="12881" max="12881" width="0.5703125" style="100" customWidth="1"/>
    <col min="12882" max="12883" width="1.7109375" style="100" customWidth="1"/>
    <col min="12884" max="12884" width="0.5703125" style="100" customWidth="1"/>
    <col min="12885" max="12886" width="1.7109375" style="100" customWidth="1"/>
    <col min="12887" max="12887" width="0.5703125" style="100" customWidth="1"/>
    <col min="12888" max="12889" width="1.7109375" style="100" customWidth="1"/>
    <col min="12890" max="12890" width="0.5703125" style="100" customWidth="1"/>
    <col min="12891" max="12892" width="1.7109375" style="100" customWidth="1"/>
    <col min="12893" max="12893" width="0.5703125" style="100" customWidth="1"/>
    <col min="12894" max="12895" width="1.7109375" style="100" customWidth="1"/>
    <col min="12896" max="12896" width="0.85546875" style="100" customWidth="1"/>
    <col min="12897" max="12960" width="0" style="100" hidden="1" customWidth="1"/>
    <col min="12961" max="12961" width="2.5703125" style="100" customWidth="1"/>
    <col min="12962" max="12962" width="3" style="100" customWidth="1"/>
    <col min="12963" max="13056" width="9.140625" style="100"/>
    <col min="13057" max="13059" width="0" style="100" hidden="1" customWidth="1"/>
    <col min="13060" max="13060" width="6.7109375" style="100" customWidth="1"/>
    <col min="13061" max="13062" width="0" style="100" hidden="1" customWidth="1"/>
    <col min="13063" max="13063" width="18" style="100" customWidth="1"/>
    <col min="13064" max="13064" width="3" style="100" customWidth="1"/>
    <col min="13065" max="13065" width="0.5703125" style="100" customWidth="1"/>
    <col min="13066" max="13067" width="1.7109375" style="100" customWidth="1"/>
    <col min="13068" max="13068" width="0.5703125" style="100" customWidth="1"/>
    <col min="13069" max="13070" width="1.7109375" style="100" customWidth="1"/>
    <col min="13071" max="13071" width="0.5703125" style="100" customWidth="1"/>
    <col min="13072" max="13073" width="1.7109375" style="100" customWidth="1"/>
    <col min="13074" max="13074" width="0.5703125" style="100" customWidth="1"/>
    <col min="13075" max="13076" width="1.7109375" style="100" customWidth="1"/>
    <col min="13077" max="13077" width="0.5703125" style="100" customWidth="1"/>
    <col min="13078" max="13079" width="1.7109375" style="100" customWidth="1"/>
    <col min="13080" max="13080" width="0.5703125" style="100" customWidth="1"/>
    <col min="13081" max="13082" width="1.7109375" style="100" customWidth="1"/>
    <col min="13083" max="13083" width="0.5703125" style="100" customWidth="1"/>
    <col min="13084" max="13085" width="1.7109375" style="100" customWidth="1"/>
    <col min="13086" max="13086" width="0.5703125" style="100" customWidth="1"/>
    <col min="13087" max="13088" width="1.7109375" style="100" customWidth="1"/>
    <col min="13089" max="13089" width="0.5703125" style="100" customWidth="1"/>
    <col min="13090" max="13091" width="1.7109375" style="100" customWidth="1"/>
    <col min="13092" max="13092" width="0.5703125" style="100" customWidth="1"/>
    <col min="13093" max="13094" width="1.7109375" style="100" customWidth="1"/>
    <col min="13095" max="13095" width="0.5703125" style="100" customWidth="1"/>
    <col min="13096" max="13097" width="1.7109375" style="100" customWidth="1"/>
    <col min="13098" max="13098" width="0.5703125" style="100" customWidth="1"/>
    <col min="13099" max="13100" width="1.7109375" style="100" customWidth="1"/>
    <col min="13101" max="13101" width="0.5703125" style="100" customWidth="1"/>
    <col min="13102" max="13103" width="1.7109375" style="100" customWidth="1"/>
    <col min="13104" max="13104" width="0.5703125" style="100" customWidth="1"/>
    <col min="13105" max="13106" width="1.7109375" style="100" customWidth="1"/>
    <col min="13107" max="13107" width="0.5703125" style="100" customWidth="1"/>
    <col min="13108" max="13109" width="1.7109375" style="100" customWidth="1"/>
    <col min="13110" max="13110" width="0.5703125" style="100" customWidth="1"/>
    <col min="13111" max="13112" width="1.7109375" style="100" customWidth="1"/>
    <col min="13113" max="13113" width="0.5703125" style="100" customWidth="1"/>
    <col min="13114" max="13115" width="1.7109375" style="100" customWidth="1"/>
    <col min="13116" max="13116" width="0.5703125" style="100" customWidth="1"/>
    <col min="13117" max="13118" width="1.7109375" style="100" customWidth="1"/>
    <col min="13119" max="13119" width="0.5703125" style="100" customWidth="1"/>
    <col min="13120" max="13121" width="1.7109375" style="100" customWidth="1"/>
    <col min="13122" max="13122" width="0.5703125" style="100" customWidth="1"/>
    <col min="13123" max="13124" width="1.7109375" style="100" customWidth="1"/>
    <col min="13125" max="13125" width="0.5703125" style="100" customWidth="1"/>
    <col min="13126" max="13127" width="1.7109375" style="100" customWidth="1"/>
    <col min="13128" max="13128" width="0.5703125" style="100" customWidth="1"/>
    <col min="13129" max="13130" width="1.7109375" style="100" customWidth="1"/>
    <col min="13131" max="13131" width="0.5703125" style="100" customWidth="1"/>
    <col min="13132" max="13133" width="1.7109375" style="100" customWidth="1"/>
    <col min="13134" max="13134" width="0.5703125" style="100" customWidth="1"/>
    <col min="13135" max="13136" width="1.7109375" style="100" customWidth="1"/>
    <col min="13137" max="13137" width="0.5703125" style="100" customWidth="1"/>
    <col min="13138" max="13139" width="1.7109375" style="100" customWidth="1"/>
    <col min="13140" max="13140" width="0.5703125" style="100" customWidth="1"/>
    <col min="13141" max="13142" width="1.7109375" style="100" customWidth="1"/>
    <col min="13143" max="13143" width="0.5703125" style="100" customWidth="1"/>
    <col min="13144" max="13145" width="1.7109375" style="100" customWidth="1"/>
    <col min="13146" max="13146" width="0.5703125" style="100" customWidth="1"/>
    <col min="13147" max="13148" width="1.7109375" style="100" customWidth="1"/>
    <col min="13149" max="13149" width="0.5703125" style="100" customWidth="1"/>
    <col min="13150" max="13151" width="1.7109375" style="100" customWidth="1"/>
    <col min="13152" max="13152" width="0.85546875" style="100" customWidth="1"/>
    <col min="13153" max="13216" width="0" style="100" hidden="1" customWidth="1"/>
    <col min="13217" max="13217" width="2.5703125" style="100" customWidth="1"/>
    <col min="13218" max="13218" width="3" style="100" customWidth="1"/>
    <col min="13219" max="13312" width="9.140625" style="100"/>
    <col min="13313" max="13315" width="0" style="100" hidden="1" customWidth="1"/>
    <col min="13316" max="13316" width="6.7109375" style="100" customWidth="1"/>
    <col min="13317" max="13318" width="0" style="100" hidden="1" customWidth="1"/>
    <col min="13319" max="13319" width="18" style="100" customWidth="1"/>
    <col min="13320" max="13320" width="3" style="100" customWidth="1"/>
    <col min="13321" max="13321" width="0.5703125" style="100" customWidth="1"/>
    <col min="13322" max="13323" width="1.7109375" style="100" customWidth="1"/>
    <col min="13324" max="13324" width="0.5703125" style="100" customWidth="1"/>
    <col min="13325" max="13326" width="1.7109375" style="100" customWidth="1"/>
    <col min="13327" max="13327" width="0.5703125" style="100" customWidth="1"/>
    <col min="13328" max="13329" width="1.7109375" style="100" customWidth="1"/>
    <col min="13330" max="13330" width="0.5703125" style="100" customWidth="1"/>
    <col min="13331" max="13332" width="1.7109375" style="100" customWidth="1"/>
    <col min="13333" max="13333" width="0.5703125" style="100" customWidth="1"/>
    <col min="13334" max="13335" width="1.7109375" style="100" customWidth="1"/>
    <col min="13336" max="13336" width="0.5703125" style="100" customWidth="1"/>
    <col min="13337" max="13338" width="1.7109375" style="100" customWidth="1"/>
    <col min="13339" max="13339" width="0.5703125" style="100" customWidth="1"/>
    <col min="13340" max="13341" width="1.7109375" style="100" customWidth="1"/>
    <col min="13342" max="13342" width="0.5703125" style="100" customWidth="1"/>
    <col min="13343" max="13344" width="1.7109375" style="100" customWidth="1"/>
    <col min="13345" max="13345" width="0.5703125" style="100" customWidth="1"/>
    <col min="13346" max="13347" width="1.7109375" style="100" customWidth="1"/>
    <col min="13348" max="13348" width="0.5703125" style="100" customWidth="1"/>
    <col min="13349" max="13350" width="1.7109375" style="100" customWidth="1"/>
    <col min="13351" max="13351" width="0.5703125" style="100" customWidth="1"/>
    <col min="13352" max="13353" width="1.7109375" style="100" customWidth="1"/>
    <col min="13354" max="13354" width="0.5703125" style="100" customWidth="1"/>
    <col min="13355" max="13356" width="1.7109375" style="100" customWidth="1"/>
    <col min="13357" max="13357" width="0.5703125" style="100" customWidth="1"/>
    <col min="13358" max="13359" width="1.7109375" style="100" customWidth="1"/>
    <col min="13360" max="13360" width="0.5703125" style="100" customWidth="1"/>
    <col min="13361" max="13362" width="1.7109375" style="100" customWidth="1"/>
    <col min="13363" max="13363" width="0.5703125" style="100" customWidth="1"/>
    <col min="13364" max="13365" width="1.7109375" style="100" customWidth="1"/>
    <col min="13366" max="13366" width="0.5703125" style="100" customWidth="1"/>
    <col min="13367" max="13368" width="1.7109375" style="100" customWidth="1"/>
    <col min="13369" max="13369" width="0.5703125" style="100" customWidth="1"/>
    <col min="13370" max="13371" width="1.7109375" style="100" customWidth="1"/>
    <col min="13372" max="13372" width="0.5703125" style="100" customWidth="1"/>
    <col min="13373" max="13374" width="1.7109375" style="100" customWidth="1"/>
    <col min="13375" max="13375" width="0.5703125" style="100" customWidth="1"/>
    <col min="13376" max="13377" width="1.7109375" style="100" customWidth="1"/>
    <col min="13378" max="13378" width="0.5703125" style="100" customWidth="1"/>
    <col min="13379" max="13380" width="1.7109375" style="100" customWidth="1"/>
    <col min="13381" max="13381" width="0.5703125" style="100" customWidth="1"/>
    <col min="13382" max="13383" width="1.7109375" style="100" customWidth="1"/>
    <col min="13384" max="13384" width="0.5703125" style="100" customWidth="1"/>
    <col min="13385" max="13386" width="1.7109375" style="100" customWidth="1"/>
    <col min="13387" max="13387" width="0.5703125" style="100" customWidth="1"/>
    <col min="13388" max="13389" width="1.7109375" style="100" customWidth="1"/>
    <col min="13390" max="13390" width="0.5703125" style="100" customWidth="1"/>
    <col min="13391" max="13392" width="1.7109375" style="100" customWidth="1"/>
    <col min="13393" max="13393" width="0.5703125" style="100" customWidth="1"/>
    <col min="13394" max="13395" width="1.7109375" style="100" customWidth="1"/>
    <col min="13396" max="13396" width="0.5703125" style="100" customWidth="1"/>
    <col min="13397" max="13398" width="1.7109375" style="100" customWidth="1"/>
    <col min="13399" max="13399" width="0.5703125" style="100" customWidth="1"/>
    <col min="13400" max="13401" width="1.7109375" style="100" customWidth="1"/>
    <col min="13402" max="13402" width="0.5703125" style="100" customWidth="1"/>
    <col min="13403" max="13404" width="1.7109375" style="100" customWidth="1"/>
    <col min="13405" max="13405" width="0.5703125" style="100" customWidth="1"/>
    <col min="13406" max="13407" width="1.7109375" style="100" customWidth="1"/>
    <col min="13408" max="13408" width="0.85546875" style="100" customWidth="1"/>
    <col min="13409" max="13472" width="0" style="100" hidden="1" customWidth="1"/>
    <col min="13473" max="13473" width="2.5703125" style="100" customWidth="1"/>
    <col min="13474" max="13474" width="3" style="100" customWidth="1"/>
    <col min="13475" max="13568" width="9.140625" style="100"/>
    <col min="13569" max="13571" width="0" style="100" hidden="1" customWidth="1"/>
    <col min="13572" max="13572" width="6.7109375" style="100" customWidth="1"/>
    <col min="13573" max="13574" width="0" style="100" hidden="1" customWidth="1"/>
    <col min="13575" max="13575" width="18" style="100" customWidth="1"/>
    <col min="13576" max="13576" width="3" style="100" customWidth="1"/>
    <col min="13577" max="13577" width="0.5703125" style="100" customWidth="1"/>
    <col min="13578" max="13579" width="1.7109375" style="100" customWidth="1"/>
    <col min="13580" max="13580" width="0.5703125" style="100" customWidth="1"/>
    <col min="13581" max="13582" width="1.7109375" style="100" customWidth="1"/>
    <col min="13583" max="13583" width="0.5703125" style="100" customWidth="1"/>
    <col min="13584" max="13585" width="1.7109375" style="100" customWidth="1"/>
    <col min="13586" max="13586" width="0.5703125" style="100" customWidth="1"/>
    <col min="13587" max="13588" width="1.7109375" style="100" customWidth="1"/>
    <col min="13589" max="13589" width="0.5703125" style="100" customWidth="1"/>
    <col min="13590" max="13591" width="1.7109375" style="100" customWidth="1"/>
    <col min="13592" max="13592" width="0.5703125" style="100" customWidth="1"/>
    <col min="13593" max="13594" width="1.7109375" style="100" customWidth="1"/>
    <col min="13595" max="13595" width="0.5703125" style="100" customWidth="1"/>
    <col min="13596" max="13597" width="1.7109375" style="100" customWidth="1"/>
    <col min="13598" max="13598" width="0.5703125" style="100" customWidth="1"/>
    <col min="13599" max="13600" width="1.7109375" style="100" customWidth="1"/>
    <col min="13601" max="13601" width="0.5703125" style="100" customWidth="1"/>
    <col min="13602" max="13603" width="1.7109375" style="100" customWidth="1"/>
    <col min="13604" max="13604" width="0.5703125" style="100" customWidth="1"/>
    <col min="13605" max="13606" width="1.7109375" style="100" customWidth="1"/>
    <col min="13607" max="13607" width="0.5703125" style="100" customWidth="1"/>
    <col min="13608" max="13609" width="1.7109375" style="100" customWidth="1"/>
    <col min="13610" max="13610" width="0.5703125" style="100" customWidth="1"/>
    <col min="13611" max="13612" width="1.7109375" style="100" customWidth="1"/>
    <col min="13613" max="13613" width="0.5703125" style="100" customWidth="1"/>
    <col min="13614" max="13615" width="1.7109375" style="100" customWidth="1"/>
    <col min="13616" max="13616" width="0.5703125" style="100" customWidth="1"/>
    <col min="13617" max="13618" width="1.7109375" style="100" customWidth="1"/>
    <col min="13619" max="13619" width="0.5703125" style="100" customWidth="1"/>
    <col min="13620" max="13621" width="1.7109375" style="100" customWidth="1"/>
    <col min="13622" max="13622" width="0.5703125" style="100" customWidth="1"/>
    <col min="13623" max="13624" width="1.7109375" style="100" customWidth="1"/>
    <col min="13625" max="13625" width="0.5703125" style="100" customWidth="1"/>
    <col min="13626" max="13627" width="1.7109375" style="100" customWidth="1"/>
    <col min="13628" max="13628" width="0.5703125" style="100" customWidth="1"/>
    <col min="13629" max="13630" width="1.7109375" style="100" customWidth="1"/>
    <col min="13631" max="13631" width="0.5703125" style="100" customWidth="1"/>
    <col min="13632" max="13633" width="1.7109375" style="100" customWidth="1"/>
    <col min="13634" max="13634" width="0.5703125" style="100" customWidth="1"/>
    <col min="13635" max="13636" width="1.7109375" style="100" customWidth="1"/>
    <col min="13637" max="13637" width="0.5703125" style="100" customWidth="1"/>
    <col min="13638" max="13639" width="1.7109375" style="100" customWidth="1"/>
    <col min="13640" max="13640" width="0.5703125" style="100" customWidth="1"/>
    <col min="13641" max="13642" width="1.7109375" style="100" customWidth="1"/>
    <col min="13643" max="13643" width="0.5703125" style="100" customWidth="1"/>
    <col min="13644" max="13645" width="1.7109375" style="100" customWidth="1"/>
    <col min="13646" max="13646" width="0.5703125" style="100" customWidth="1"/>
    <col min="13647" max="13648" width="1.7109375" style="100" customWidth="1"/>
    <col min="13649" max="13649" width="0.5703125" style="100" customWidth="1"/>
    <col min="13650" max="13651" width="1.7109375" style="100" customWidth="1"/>
    <col min="13652" max="13652" width="0.5703125" style="100" customWidth="1"/>
    <col min="13653" max="13654" width="1.7109375" style="100" customWidth="1"/>
    <col min="13655" max="13655" width="0.5703125" style="100" customWidth="1"/>
    <col min="13656" max="13657" width="1.7109375" style="100" customWidth="1"/>
    <col min="13658" max="13658" width="0.5703125" style="100" customWidth="1"/>
    <col min="13659" max="13660" width="1.7109375" style="100" customWidth="1"/>
    <col min="13661" max="13661" width="0.5703125" style="100" customWidth="1"/>
    <col min="13662" max="13663" width="1.7109375" style="100" customWidth="1"/>
    <col min="13664" max="13664" width="0.85546875" style="100" customWidth="1"/>
    <col min="13665" max="13728" width="0" style="100" hidden="1" customWidth="1"/>
    <col min="13729" max="13729" width="2.5703125" style="100" customWidth="1"/>
    <col min="13730" max="13730" width="3" style="100" customWidth="1"/>
    <col min="13731" max="13824" width="9.140625" style="100"/>
    <col min="13825" max="13827" width="0" style="100" hidden="1" customWidth="1"/>
    <col min="13828" max="13828" width="6.7109375" style="100" customWidth="1"/>
    <col min="13829" max="13830" width="0" style="100" hidden="1" customWidth="1"/>
    <col min="13831" max="13831" width="18" style="100" customWidth="1"/>
    <col min="13832" max="13832" width="3" style="100" customWidth="1"/>
    <col min="13833" max="13833" width="0.5703125" style="100" customWidth="1"/>
    <col min="13834" max="13835" width="1.7109375" style="100" customWidth="1"/>
    <col min="13836" max="13836" width="0.5703125" style="100" customWidth="1"/>
    <col min="13837" max="13838" width="1.7109375" style="100" customWidth="1"/>
    <col min="13839" max="13839" width="0.5703125" style="100" customWidth="1"/>
    <col min="13840" max="13841" width="1.7109375" style="100" customWidth="1"/>
    <col min="13842" max="13842" width="0.5703125" style="100" customWidth="1"/>
    <col min="13843" max="13844" width="1.7109375" style="100" customWidth="1"/>
    <col min="13845" max="13845" width="0.5703125" style="100" customWidth="1"/>
    <col min="13846" max="13847" width="1.7109375" style="100" customWidth="1"/>
    <col min="13848" max="13848" width="0.5703125" style="100" customWidth="1"/>
    <col min="13849" max="13850" width="1.7109375" style="100" customWidth="1"/>
    <col min="13851" max="13851" width="0.5703125" style="100" customWidth="1"/>
    <col min="13852" max="13853" width="1.7109375" style="100" customWidth="1"/>
    <col min="13854" max="13854" width="0.5703125" style="100" customWidth="1"/>
    <col min="13855" max="13856" width="1.7109375" style="100" customWidth="1"/>
    <col min="13857" max="13857" width="0.5703125" style="100" customWidth="1"/>
    <col min="13858" max="13859" width="1.7109375" style="100" customWidth="1"/>
    <col min="13860" max="13860" width="0.5703125" style="100" customWidth="1"/>
    <col min="13861" max="13862" width="1.7109375" style="100" customWidth="1"/>
    <col min="13863" max="13863" width="0.5703125" style="100" customWidth="1"/>
    <col min="13864" max="13865" width="1.7109375" style="100" customWidth="1"/>
    <col min="13866" max="13866" width="0.5703125" style="100" customWidth="1"/>
    <col min="13867" max="13868" width="1.7109375" style="100" customWidth="1"/>
    <col min="13869" max="13869" width="0.5703125" style="100" customWidth="1"/>
    <col min="13870" max="13871" width="1.7109375" style="100" customWidth="1"/>
    <col min="13872" max="13872" width="0.5703125" style="100" customWidth="1"/>
    <col min="13873" max="13874" width="1.7109375" style="100" customWidth="1"/>
    <col min="13875" max="13875" width="0.5703125" style="100" customWidth="1"/>
    <col min="13876" max="13877" width="1.7109375" style="100" customWidth="1"/>
    <col min="13878" max="13878" width="0.5703125" style="100" customWidth="1"/>
    <col min="13879" max="13880" width="1.7109375" style="100" customWidth="1"/>
    <col min="13881" max="13881" width="0.5703125" style="100" customWidth="1"/>
    <col min="13882" max="13883" width="1.7109375" style="100" customWidth="1"/>
    <col min="13884" max="13884" width="0.5703125" style="100" customWidth="1"/>
    <col min="13885" max="13886" width="1.7109375" style="100" customWidth="1"/>
    <col min="13887" max="13887" width="0.5703125" style="100" customWidth="1"/>
    <col min="13888" max="13889" width="1.7109375" style="100" customWidth="1"/>
    <col min="13890" max="13890" width="0.5703125" style="100" customWidth="1"/>
    <col min="13891" max="13892" width="1.7109375" style="100" customWidth="1"/>
    <col min="13893" max="13893" width="0.5703125" style="100" customWidth="1"/>
    <col min="13894" max="13895" width="1.7109375" style="100" customWidth="1"/>
    <col min="13896" max="13896" width="0.5703125" style="100" customWidth="1"/>
    <col min="13897" max="13898" width="1.7109375" style="100" customWidth="1"/>
    <col min="13899" max="13899" width="0.5703125" style="100" customWidth="1"/>
    <col min="13900" max="13901" width="1.7109375" style="100" customWidth="1"/>
    <col min="13902" max="13902" width="0.5703125" style="100" customWidth="1"/>
    <col min="13903" max="13904" width="1.7109375" style="100" customWidth="1"/>
    <col min="13905" max="13905" width="0.5703125" style="100" customWidth="1"/>
    <col min="13906" max="13907" width="1.7109375" style="100" customWidth="1"/>
    <col min="13908" max="13908" width="0.5703125" style="100" customWidth="1"/>
    <col min="13909" max="13910" width="1.7109375" style="100" customWidth="1"/>
    <col min="13911" max="13911" width="0.5703125" style="100" customWidth="1"/>
    <col min="13912" max="13913" width="1.7109375" style="100" customWidth="1"/>
    <col min="13914" max="13914" width="0.5703125" style="100" customWidth="1"/>
    <col min="13915" max="13916" width="1.7109375" style="100" customWidth="1"/>
    <col min="13917" max="13917" width="0.5703125" style="100" customWidth="1"/>
    <col min="13918" max="13919" width="1.7109375" style="100" customWidth="1"/>
    <col min="13920" max="13920" width="0.85546875" style="100" customWidth="1"/>
    <col min="13921" max="13984" width="0" style="100" hidden="1" customWidth="1"/>
    <col min="13985" max="13985" width="2.5703125" style="100" customWidth="1"/>
    <col min="13986" max="13986" width="3" style="100" customWidth="1"/>
    <col min="13987" max="14080" width="9.140625" style="100"/>
    <col min="14081" max="14083" width="0" style="100" hidden="1" customWidth="1"/>
    <col min="14084" max="14084" width="6.7109375" style="100" customWidth="1"/>
    <col min="14085" max="14086" width="0" style="100" hidden="1" customWidth="1"/>
    <col min="14087" max="14087" width="18" style="100" customWidth="1"/>
    <col min="14088" max="14088" width="3" style="100" customWidth="1"/>
    <col min="14089" max="14089" width="0.5703125" style="100" customWidth="1"/>
    <col min="14090" max="14091" width="1.7109375" style="100" customWidth="1"/>
    <col min="14092" max="14092" width="0.5703125" style="100" customWidth="1"/>
    <col min="14093" max="14094" width="1.7109375" style="100" customWidth="1"/>
    <col min="14095" max="14095" width="0.5703125" style="100" customWidth="1"/>
    <col min="14096" max="14097" width="1.7109375" style="100" customWidth="1"/>
    <col min="14098" max="14098" width="0.5703125" style="100" customWidth="1"/>
    <col min="14099" max="14100" width="1.7109375" style="100" customWidth="1"/>
    <col min="14101" max="14101" width="0.5703125" style="100" customWidth="1"/>
    <col min="14102" max="14103" width="1.7109375" style="100" customWidth="1"/>
    <col min="14104" max="14104" width="0.5703125" style="100" customWidth="1"/>
    <col min="14105" max="14106" width="1.7109375" style="100" customWidth="1"/>
    <col min="14107" max="14107" width="0.5703125" style="100" customWidth="1"/>
    <col min="14108" max="14109" width="1.7109375" style="100" customWidth="1"/>
    <col min="14110" max="14110" width="0.5703125" style="100" customWidth="1"/>
    <col min="14111" max="14112" width="1.7109375" style="100" customWidth="1"/>
    <col min="14113" max="14113" width="0.5703125" style="100" customWidth="1"/>
    <col min="14114" max="14115" width="1.7109375" style="100" customWidth="1"/>
    <col min="14116" max="14116" width="0.5703125" style="100" customWidth="1"/>
    <col min="14117" max="14118" width="1.7109375" style="100" customWidth="1"/>
    <col min="14119" max="14119" width="0.5703125" style="100" customWidth="1"/>
    <col min="14120" max="14121" width="1.7109375" style="100" customWidth="1"/>
    <col min="14122" max="14122" width="0.5703125" style="100" customWidth="1"/>
    <col min="14123" max="14124" width="1.7109375" style="100" customWidth="1"/>
    <col min="14125" max="14125" width="0.5703125" style="100" customWidth="1"/>
    <col min="14126" max="14127" width="1.7109375" style="100" customWidth="1"/>
    <col min="14128" max="14128" width="0.5703125" style="100" customWidth="1"/>
    <col min="14129" max="14130" width="1.7109375" style="100" customWidth="1"/>
    <col min="14131" max="14131" width="0.5703125" style="100" customWidth="1"/>
    <col min="14132" max="14133" width="1.7109375" style="100" customWidth="1"/>
    <col min="14134" max="14134" width="0.5703125" style="100" customWidth="1"/>
    <col min="14135" max="14136" width="1.7109375" style="100" customWidth="1"/>
    <col min="14137" max="14137" width="0.5703125" style="100" customWidth="1"/>
    <col min="14138" max="14139" width="1.7109375" style="100" customWidth="1"/>
    <col min="14140" max="14140" width="0.5703125" style="100" customWidth="1"/>
    <col min="14141" max="14142" width="1.7109375" style="100" customWidth="1"/>
    <col min="14143" max="14143" width="0.5703125" style="100" customWidth="1"/>
    <col min="14144" max="14145" width="1.7109375" style="100" customWidth="1"/>
    <col min="14146" max="14146" width="0.5703125" style="100" customWidth="1"/>
    <col min="14147" max="14148" width="1.7109375" style="100" customWidth="1"/>
    <col min="14149" max="14149" width="0.5703125" style="100" customWidth="1"/>
    <col min="14150" max="14151" width="1.7109375" style="100" customWidth="1"/>
    <col min="14152" max="14152" width="0.5703125" style="100" customWidth="1"/>
    <col min="14153" max="14154" width="1.7109375" style="100" customWidth="1"/>
    <col min="14155" max="14155" width="0.5703125" style="100" customWidth="1"/>
    <col min="14156" max="14157" width="1.7109375" style="100" customWidth="1"/>
    <col min="14158" max="14158" width="0.5703125" style="100" customWidth="1"/>
    <col min="14159" max="14160" width="1.7109375" style="100" customWidth="1"/>
    <col min="14161" max="14161" width="0.5703125" style="100" customWidth="1"/>
    <col min="14162" max="14163" width="1.7109375" style="100" customWidth="1"/>
    <col min="14164" max="14164" width="0.5703125" style="100" customWidth="1"/>
    <col min="14165" max="14166" width="1.7109375" style="100" customWidth="1"/>
    <col min="14167" max="14167" width="0.5703125" style="100" customWidth="1"/>
    <col min="14168" max="14169" width="1.7109375" style="100" customWidth="1"/>
    <col min="14170" max="14170" width="0.5703125" style="100" customWidth="1"/>
    <col min="14171" max="14172" width="1.7109375" style="100" customWidth="1"/>
    <col min="14173" max="14173" width="0.5703125" style="100" customWidth="1"/>
    <col min="14174" max="14175" width="1.7109375" style="100" customWidth="1"/>
    <col min="14176" max="14176" width="0.85546875" style="100" customWidth="1"/>
    <col min="14177" max="14240" width="0" style="100" hidden="1" customWidth="1"/>
    <col min="14241" max="14241" width="2.5703125" style="100" customWidth="1"/>
    <col min="14242" max="14242" width="3" style="100" customWidth="1"/>
    <col min="14243" max="14336" width="9.140625" style="100"/>
    <col min="14337" max="14339" width="0" style="100" hidden="1" customWidth="1"/>
    <col min="14340" max="14340" width="6.7109375" style="100" customWidth="1"/>
    <col min="14341" max="14342" width="0" style="100" hidden="1" customWidth="1"/>
    <col min="14343" max="14343" width="18" style="100" customWidth="1"/>
    <col min="14344" max="14344" width="3" style="100" customWidth="1"/>
    <col min="14345" max="14345" width="0.5703125" style="100" customWidth="1"/>
    <col min="14346" max="14347" width="1.7109375" style="100" customWidth="1"/>
    <col min="14348" max="14348" width="0.5703125" style="100" customWidth="1"/>
    <col min="14349" max="14350" width="1.7109375" style="100" customWidth="1"/>
    <col min="14351" max="14351" width="0.5703125" style="100" customWidth="1"/>
    <col min="14352" max="14353" width="1.7109375" style="100" customWidth="1"/>
    <col min="14354" max="14354" width="0.5703125" style="100" customWidth="1"/>
    <col min="14355" max="14356" width="1.7109375" style="100" customWidth="1"/>
    <col min="14357" max="14357" width="0.5703125" style="100" customWidth="1"/>
    <col min="14358" max="14359" width="1.7109375" style="100" customWidth="1"/>
    <col min="14360" max="14360" width="0.5703125" style="100" customWidth="1"/>
    <col min="14361" max="14362" width="1.7109375" style="100" customWidth="1"/>
    <col min="14363" max="14363" width="0.5703125" style="100" customWidth="1"/>
    <col min="14364" max="14365" width="1.7109375" style="100" customWidth="1"/>
    <col min="14366" max="14366" width="0.5703125" style="100" customWidth="1"/>
    <col min="14367" max="14368" width="1.7109375" style="100" customWidth="1"/>
    <col min="14369" max="14369" width="0.5703125" style="100" customWidth="1"/>
    <col min="14370" max="14371" width="1.7109375" style="100" customWidth="1"/>
    <col min="14372" max="14372" width="0.5703125" style="100" customWidth="1"/>
    <col min="14373" max="14374" width="1.7109375" style="100" customWidth="1"/>
    <col min="14375" max="14375" width="0.5703125" style="100" customWidth="1"/>
    <col min="14376" max="14377" width="1.7109375" style="100" customWidth="1"/>
    <col min="14378" max="14378" width="0.5703125" style="100" customWidth="1"/>
    <col min="14379" max="14380" width="1.7109375" style="100" customWidth="1"/>
    <col min="14381" max="14381" width="0.5703125" style="100" customWidth="1"/>
    <col min="14382" max="14383" width="1.7109375" style="100" customWidth="1"/>
    <col min="14384" max="14384" width="0.5703125" style="100" customWidth="1"/>
    <col min="14385" max="14386" width="1.7109375" style="100" customWidth="1"/>
    <col min="14387" max="14387" width="0.5703125" style="100" customWidth="1"/>
    <col min="14388" max="14389" width="1.7109375" style="100" customWidth="1"/>
    <col min="14390" max="14390" width="0.5703125" style="100" customWidth="1"/>
    <col min="14391" max="14392" width="1.7109375" style="100" customWidth="1"/>
    <col min="14393" max="14393" width="0.5703125" style="100" customWidth="1"/>
    <col min="14394" max="14395" width="1.7109375" style="100" customWidth="1"/>
    <col min="14396" max="14396" width="0.5703125" style="100" customWidth="1"/>
    <col min="14397" max="14398" width="1.7109375" style="100" customWidth="1"/>
    <col min="14399" max="14399" width="0.5703125" style="100" customWidth="1"/>
    <col min="14400" max="14401" width="1.7109375" style="100" customWidth="1"/>
    <col min="14402" max="14402" width="0.5703125" style="100" customWidth="1"/>
    <col min="14403" max="14404" width="1.7109375" style="100" customWidth="1"/>
    <col min="14405" max="14405" width="0.5703125" style="100" customWidth="1"/>
    <col min="14406" max="14407" width="1.7109375" style="100" customWidth="1"/>
    <col min="14408" max="14408" width="0.5703125" style="100" customWidth="1"/>
    <col min="14409" max="14410" width="1.7109375" style="100" customWidth="1"/>
    <col min="14411" max="14411" width="0.5703125" style="100" customWidth="1"/>
    <col min="14412" max="14413" width="1.7109375" style="100" customWidth="1"/>
    <col min="14414" max="14414" width="0.5703125" style="100" customWidth="1"/>
    <col min="14415" max="14416" width="1.7109375" style="100" customWidth="1"/>
    <col min="14417" max="14417" width="0.5703125" style="100" customWidth="1"/>
    <col min="14418" max="14419" width="1.7109375" style="100" customWidth="1"/>
    <col min="14420" max="14420" width="0.5703125" style="100" customWidth="1"/>
    <col min="14421" max="14422" width="1.7109375" style="100" customWidth="1"/>
    <col min="14423" max="14423" width="0.5703125" style="100" customWidth="1"/>
    <col min="14424" max="14425" width="1.7109375" style="100" customWidth="1"/>
    <col min="14426" max="14426" width="0.5703125" style="100" customWidth="1"/>
    <col min="14427" max="14428" width="1.7109375" style="100" customWidth="1"/>
    <col min="14429" max="14429" width="0.5703125" style="100" customWidth="1"/>
    <col min="14430" max="14431" width="1.7109375" style="100" customWidth="1"/>
    <col min="14432" max="14432" width="0.85546875" style="100" customWidth="1"/>
    <col min="14433" max="14496" width="0" style="100" hidden="1" customWidth="1"/>
    <col min="14497" max="14497" width="2.5703125" style="100" customWidth="1"/>
    <col min="14498" max="14498" width="3" style="100" customWidth="1"/>
    <col min="14499" max="14592" width="9.140625" style="100"/>
    <col min="14593" max="14595" width="0" style="100" hidden="1" customWidth="1"/>
    <col min="14596" max="14596" width="6.7109375" style="100" customWidth="1"/>
    <col min="14597" max="14598" width="0" style="100" hidden="1" customWidth="1"/>
    <col min="14599" max="14599" width="18" style="100" customWidth="1"/>
    <col min="14600" max="14600" width="3" style="100" customWidth="1"/>
    <col min="14601" max="14601" width="0.5703125" style="100" customWidth="1"/>
    <col min="14602" max="14603" width="1.7109375" style="100" customWidth="1"/>
    <col min="14604" max="14604" width="0.5703125" style="100" customWidth="1"/>
    <col min="14605" max="14606" width="1.7109375" style="100" customWidth="1"/>
    <col min="14607" max="14607" width="0.5703125" style="100" customWidth="1"/>
    <col min="14608" max="14609" width="1.7109375" style="100" customWidth="1"/>
    <col min="14610" max="14610" width="0.5703125" style="100" customWidth="1"/>
    <col min="14611" max="14612" width="1.7109375" style="100" customWidth="1"/>
    <col min="14613" max="14613" width="0.5703125" style="100" customWidth="1"/>
    <col min="14614" max="14615" width="1.7109375" style="100" customWidth="1"/>
    <col min="14616" max="14616" width="0.5703125" style="100" customWidth="1"/>
    <col min="14617" max="14618" width="1.7109375" style="100" customWidth="1"/>
    <col min="14619" max="14619" width="0.5703125" style="100" customWidth="1"/>
    <col min="14620" max="14621" width="1.7109375" style="100" customWidth="1"/>
    <col min="14622" max="14622" width="0.5703125" style="100" customWidth="1"/>
    <col min="14623" max="14624" width="1.7109375" style="100" customWidth="1"/>
    <col min="14625" max="14625" width="0.5703125" style="100" customWidth="1"/>
    <col min="14626" max="14627" width="1.7109375" style="100" customWidth="1"/>
    <col min="14628" max="14628" width="0.5703125" style="100" customWidth="1"/>
    <col min="14629" max="14630" width="1.7109375" style="100" customWidth="1"/>
    <col min="14631" max="14631" width="0.5703125" style="100" customWidth="1"/>
    <col min="14632" max="14633" width="1.7109375" style="100" customWidth="1"/>
    <col min="14634" max="14634" width="0.5703125" style="100" customWidth="1"/>
    <col min="14635" max="14636" width="1.7109375" style="100" customWidth="1"/>
    <col min="14637" max="14637" width="0.5703125" style="100" customWidth="1"/>
    <col min="14638" max="14639" width="1.7109375" style="100" customWidth="1"/>
    <col min="14640" max="14640" width="0.5703125" style="100" customWidth="1"/>
    <col min="14641" max="14642" width="1.7109375" style="100" customWidth="1"/>
    <col min="14643" max="14643" width="0.5703125" style="100" customWidth="1"/>
    <col min="14644" max="14645" width="1.7109375" style="100" customWidth="1"/>
    <col min="14646" max="14646" width="0.5703125" style="100" customWidth="1"/>
    <col min="14647" max="14648" width="1.7109375" style="100" customWidth="1"/>
    <col min="14649" max="14649" width="0.5703125" style="100" customWidth="1"/>
    <col min="14650" max="14651" width="1.7109375" style="100" customWidth="1"/>
    <col min="14652" max="14652" width="0.5703125" style="100" customWidth="1"/>
    <col min="14653" max="14654" width="1.7109375" style="100" customWidth="1"/>
    <col min="14655" max="14655" width="0.5703125" style="100" customWidth="1"/>
    <col min="14656" max="14657" width="1.7109375" style="100" customWidth="1"/>
    <col min="14658" max="14658" width="0.5703125" style="100" customWidth="1"/>
    <col min="14659" max="14660" width="1.7109375" style="100" customWidth="1"/>
    <col min="14661" max="14661" width="0.5703125" style="100" customWidth="1"/>
    <col min="14662" max="14663" width="1.7109375" style="100" customWidth="1"/>
    <col min="14664" max="14664" width="0.5703125" style="100" customWidth="1"/>
    <col min="14665" max="14666" width="1.7109375" style="100" customWidth="1"/>
    <col min="14667" max="14667" width="0.5703125" style="100" customWidth="1"/>
    <col min="14668" max="14669" width="1.7109375" style="100" customWidth="1"/>
    <col min="14670" max="14670" width="0.5703125" style="100" customWidth="1"/>
    <col min="14671" max="14672" width="1.7109375" style="100" customWidth="1"/>
    <col min="14673" max="14673" width="0.5703125" style="100" customWidth="1"/>
    <col min="14674" max="14675" width="1.7109375" style="100" customWidth="1"/>
    <col min="14676" max="14676" width="0.5703125" style="100" customWidth="1"/>
    <col min="14677" max="14678" width="1.7109375" style="100" customWidth="1"/>
    <col min="14679" max="14679" width="0.5703125" style="100" customWidth="1"/>
    <col min="14680" max="14681" width="1.7109375" style="100" customWidth="1"/>
    <col min="14682" max="14682" width="0.5703125" style="100" customWidth="1"/>
    <col min="14683" max="14684" width="1.7109375" style="100" customWidth="1"/>
    <col min="14685" max="14685" width="0.5703125" style="100" customWidth="1"/>
    <col min="14686" max="14687" width="1.7109375" style="100" customWidth="1"/>
    <col min="14688" max="14688" width="0.85546875" style="100" customWidth="1"/>
    <col min="14689" max="14752" width="0" style="100" hidden="1" customWidth="1"/>
    <col min="14753" max="14753" width="2.5703125" style="100" customWidth="1"/>
    <col min="14754" max="14754" width="3" style="100" customWidth="1"/>
    <col min="14755" max="14848" width="9.140625" style="100"/>
    <col min="14849" max="14851" width="0" style="100" hidden="1" customWidth="1"/>
    <col min="14852" max="14852" width="6.7109375" style="100" customWidth="1"/>
    <col min="14853" max="14854" width="0" style="100" hidden="1" customWidth="1"/>
    <col min="14855" max="14855" width="18" style="100" customWidth="1"/>
    <col min="14856" max="14856" width="3" style="100" customWidth="1"/>
    <col min="14857" max="14857" width="0.5703125" style="100" customWidth="1"/>
    <col min="14858" max="14859" width="1.7109375" style="100" customWidth="1"/>
    <col min="14860" max="14860" width="0.5703125" style="100" customWidth="1"/>
    <col min="14861" max="14862" width="1.7109375" style="100" customWidth="1"/>
    <col min="14863" max="14863" width="0.5703125" style="100" customWidth="1"/>
    <col min="14864" max="14865" width="1.7109375" style="100" customWidth="1"/>
    <col min="14866" max="14866" width="0.5703125" style="100" customWidth="1"/>
    <col min="14867" max="14868" width="1.7109375" style="100" customWidth="1"/>
    <col min="14869" max="14869" width="0.5703125" style="100" customWidth="1"/>
    <col min="14870" max="14871" width="1.7109375" style="100" customWidth="1"/>
    <col min="14872" max="14872" width="0.5703125" style="100" customWidth="1"/>
    <col min="14873" max="14874" width="1.7109375" style="100" customWidth="1"/>
    <col min="14875" max="14875" width="0.5703125" style="100" customWidth="1"/>
    <col min="14876" max="14877" width="1.7109375" style="100" customWidth="1"/>
    <col min="14878" max="14878" width="0.5703125" style="100" customWidth="1"/>
    <col min="14879" max="14880" width="1.7109375" style="100" customWidth="1"/>
    <col min="14881" max="14881" width="0.5703125" style="100" customWidth="1"/>
    <col min="14882" max="14883" width="1.7109375" style="100" customWidth="1"/>
    <col min="14884" max="14884" width="0.5703125" style="100" customWidth="1"/>
    <col min="14885" max="14886" width="1.7109375" style="100" customWidth="1"/>
    <col min="14887" max="14887" width="0.5703125" style="100" customWidth="1"/>
    <col min="14888" max="14889" width="1.7109375" style="100" customWidth="1"/>
    <col min="14890" max="14890" width="0.5703125" style="100" customWidth="1"/>
    <col min="14891" max="14892" width="1.7109375" style="100" customWidth="1"/>
    <col min="14893" max="14893" width="0.5703125" style="100" customWidth="1"/>
    <col min="14894" max="14895" width="1.7109375" style="100" customWidth="1"/>
    <col min="14896" max="14896" width="0.5703125" style="100" customWidth="1"/>
    <col min="14897" max="14898" width="1.7109375" style="100" customWidth="1"/>
    <col min="14899" max="14899" width="0.5703125" style="100" customWidth="1"/>
    <col min="14900" max="14901" width="1.7109375" style="100" customWidth="1"/>
    <col min="14902" max="14902" width="0.5703125" style="100" customWidth="1"/>
    <col min="14903" max="14904" width="1.7109375" style="100" customWidth="1"/>
    <col min="14905" max="14905" width="0.5703125" style="100" customWidth="1"/>
    <col min="14906" max="14907" width="1.7109375" style="100" customWidth="1"/>
    <col min="14908" max="14908" width="0.5703125" style="100" customWidth="1"/>
    <col min="14909" max="14910" width="1.7109375" style="100" customWidth="1"/>
    <col min="14911" max="14911" width="0.5703125" style="100" customWidth="1"/>
    <col min="14912" max="14913" width="1.7109375" style="100" customWidth="1"/>
    <col min="14914" max="14914" width="0.5703125" style="100" customWidth="1"/>
    <col min="14915" max="14916" width="1.7109375" style="100" customWidth="1"/>
    <col min="14917" max="14917" width="0.5703125" style="100" customWidth="1"/>
    <col min="14918" max="14919" width="1.7109375" style="100" customWidth="1"/>
    <col min="14920" max="14920" width="0.5703125" style="100" customWidth="1"/>
    <col min="14921" max="14922" width="1.7109375" style="100" customWidth="1"/>
    <col min="14923" max="14923" width="0.5703125" style="100" customWidth="1"/>
    <col min="14924" max="14925" width="1.7109375" style="100" customWidth="1"/>
    <col min="14926" max="14926" width="0.5703125" style="100" customWidth="1"/>
    <col min="14927" max="14928" width="1.7109375" style="100" customWidth="1"/>
    <col min="14929" max="14929" width="0.5703125" style="100" customWidth="1"/>
    <col min="14930" max="14931" width="1.7109375" style="100" customWidth="1"/>
    <col min="14932" max="14932" width="0.5703125" style="100" customWidth="1"/>
    <col min="14933" max="14934" width="1.7109375" style="100" customWidth="1"/>
    <col min="14935" max="14935" width="0.5703125" style="100" customWidth="1"/>
    <col min="14936" max="14937" width="1.7109375" style="100" customWidth="1"/>
    <col min="14938" max="14938" width="0.5703125" style="100" customWidth="1"/>
    <col min="14939" max="14940" width="1.7109375" style="100" customWidth="1"/>
    <col min="14941" max="14941" width="0.5703125" style="100" customWidth="1"/>
    <col min="14942" max="14943" width="1.7109375" style="100" customWidth="1"/>
    <col min="14944" max="14944" width="0.85546875" style="100" customWidth="1"/>
    <col min="14945" max="15008" width="0" style="100" hidden="1" customWidth="1"/>
    <col min="15009" max="15009" width="2.5703125" style="100" customWidth="1"/>
    <col min="15010" max="15010" width="3" style="100" customWidth="1"/>
    <col min="15011" max="15104" width="9.140625" style="100"/>
    <col min="15105" max="15107" width="0" style="100" hidden="1" customWidth="1"/>
    <col min="15108" max="15108" width="6.7109375" style="100" customWidth="1"/>
    <col min="15109" max="15110" width="0" style="100" hidden="1" customWidth="1"/>
    <col min="15111" max="15111" width="18" style="100" customWidth="1"/>
    <col min="15112" max="15112" width="3" style="100" customWidth="1"/>
    <col min="15113" max="15113" width="0.5703125" style="100" customWidth="1"/>
    <col min="15114" max="15115" width="1.7109375" style="100" customWidth="1"/>
    <col min="15116" max="15116" width="0.5703125" style="100" customWidth="1"/>
    <col min="15117" max="15118" width="1.7109375" style="100" customWidth="1"/>
    <col min="15119" max="15119" width="0.5703125" style="100" customWidth="1"/>
    <col min="15120" max="15121" width="1.7109375" style="100" customWidth="1"/>
    <col min="15122" max="15122" width="0.5703125" style="100" customWidth="1"/>
    <col min="15123" max="15124" width="1.7109375" style="100" customWidth="1"/>
    <col min="15125" max="15125" width="0.5703125" style="100" customWidth="1"/>
    <col min="15126" max="15127" width="1.7109375" style="100" customWidth="1"/>
    <col min="15128" max="15128" width="0.5703125" style="100" customWidth="1"/>
    <col min="15129" max="15130" width="1.7109375" style="100" customWidth="1"/>
    <col min="15131" max="15131" width="0.5703125" style="100" customWidth="1"/>
    <col min="15132" max="15133" width="1.7109375" style="100" customWidth="1"/>
    <col min="15134" max="15134" width="0.5703125" style="100" customWidth="1"/>
    <col min="15135" max="15136" width="1.7109375" style="100" customWidth="1"/>
    <col min="15137" max="15137" width="0.5703125" style="100" customWidth="1"/>
    <col min="15138" max="15139" width="1.7109375" style="100" customWidth="1"/>
    <col min="15140" max="15140" width="0.5703125" style="100" customWidth="1"/>
    <col min="15141" max="15142" width="1.7109375" style="100" customWidth="1"/>
    <col min="15143" max="15143" width="0.5703125" style="100" customWidth="1"/>
    <col min="15144" max="15145" width="1.7109375" style="100" customWidth="1"/>
    <col min="15146" max="15146" width="0.5703125" style="100" customWidth="1"/>
    <col min="15147" max="15148" width="1.7109375" style="100" customWidth="1"/>
    <col min="15149" max="15149" width="0.5703125" style="100" customWidth="1"/>
    <col min="15150" max="15151" width="1.7109375" style="100" customWidth="1"/>
    <col min="15152" max="15152" width="0.5703125" style="100" customWidth="1"/>
    <col min="15153" max="15154" width="1.7109375" style="100" customWidth="1"/>
    <col min="15155" max="15155" width="0.5703125" style="100" customWidth="1"/>
    <col min="15156" max="15157" width="1.7109375" style="100" customWidth="1"/>
    <col min="15158" max="15158" width="0.5703125" style="100" customWidth="1"/>
    <col min="15159" max="15160" width="1.7109375" style="100" customWidth="1"/>
    <col min="15161" max="15161" width="0.5703125" style="100" customWidth="1"/>
    <col min="15162" max="15163" width="1.7109375" style="100" customWidth="1"/>
    <col min="15164" max="15164" width="0.5703125" style="100" customWidth="1"/>
    <col min="15165" max="15166" width="1.7109375" style="100" customWidth="1"/>
    <col min="15167" max="15167" width="0.5703125" style="100" customWidth="1"/>
    <col min="15168" max="15169" width="1.7109375" style="100" customWidth="1"/>
    <col min="15170" max="15170" width="0.5703125" style="100" customWidth="1"/>
    <col min="15171" max="15172" width="1.7109375" style="100" customWidth="1"/>
    <col min="15173" max="15173" width="0.5703125" style="100" customWidth="1"/>
    <col min="15174" max="15175" width="1.7109375" style="100" customWidth="1"/>
    <col min="15176" max="15176" width="0.5703125" style="100" customWidth="1"/>
    <col min="15177" max="15178" width="1.7109375" style="100" customWidth="1"/>
    <col min="15179" max="15179" width="0.5703125" style="100" customWidth="1"/>
    <col min="15180" max="15181" width="1.7109375" style="100" customWidth="1"/>
    <col min="15182" max="15182" width="0.5703125" style="100" customWidth="1"/>
    <col min="15183" max="15184" width="1.7109375" style="100" customWidth="1"/>
    <col min="15185" max="15185" width="0.5703125" style="100" customWidth="1"/>
    <col min="15186" max="15187" width="1.7109375" style="100" customWidth="1"/>
    <col min="15188" max="15188" width="0.5703125" style="100" customWidth="1"/>
    <col min="15189" max="15190" width="1.7109375" style="100" customWidth="1"/>
    <col min="15191" max="15191" width="0.5703125" style="100" customWidth="1"/>
    <col min="15192" max="15193" width="1.7109375" style="100" customWidth="1"/>
    <col min="15194" max="15194" width="0.5703125" style="100" customWidth="1"/>
    <col min="15195" max="15196" width="1.7109375" style="100" customWidth="1"/>
    <col min="15197" max="15197" width="0.5703125" style="100" customWidth="1"/>
    <col min="15198" max="15199" width="1.7109375" style="100" customWidth="1"/>
    <col min="15200" max="15200" width="0.85546875" style="100" customWidth="1"/>
    <col min="15201" max="15264" width="0" style="100" hidden="1" customWidth="1"/>
    <col min="15265" max="15265" width="2.5703125" style="100" customWidth="1"/>
    <col min="15266" max="15266" width="3" style="100" customWidth="1"/>
    <col min="15267" max="15360" width="9.140625" style="100"/>
    <col min="15361" max="15363" width="0" style="100" hidden="1" customWidth="1"/>
    <col min="15364" max="15364" width="6.7109375" style="100" customWidth="1"/>
    <col min="15365" max="15366" width="0" style="100" hidden="1" customWidth="1"/>
    <col min="15367" max="15367" width="18" style="100" customWidth="1"/>
    <col min="15368" max="15368" width="3" style="100" customWidth="1"/>
    <col min="15369" max="15369" width="0.5703125" style="100" customWidth="1"/>
    <col min="15370" max="15371" width="1.7109375" style="100" customWidth="1"/>
    <col min="15372" max="15372" width="0.5703125" style="100" customWidth="1"/>
    <col min="15373" max="15374" width="1.7109375" style="100" customWidth="1"/>
    <col min="15375" max="15375" width="0.5703125" style="100" customWidth="1"/>
    <col min="15376" max="15377" width="1.7109375" style="100" customWidth="1"/>
    <col min="15378" max="15378" width="0.5703125" style="100" customWidth="1"/>
    <col min="15379" max="15380" width="1.7109375" style="100" customWidth="1"/>
    <col min="15381" max="15381" width="0.5703125" style="100" customWidth="1"/>
    <col min="15382" max="15383" width="1.7109375" style="100" customWidth="1"/>
    <col min="15384" max="15384" width="0.5703125" style="100" customWidth="1"/>
    <col min="15385" max="15386" width="1.7109375" style="100" customWidth="1"/>
    <col min="15387" max="15387" width="0.5703125" style="100" customWidth="1"/>
    <col min="15388" max="15389" width="1.7109375" style="100" customWidth="1"/>
    <col min="15390" max="15390" width="0.5703125" style="100" customWidth="1"/>
    <col min="15391" max="15392" width="1.7109375" style="100" customWidth="1"/>
    <col min="15393" max="15393" width="0.5703125" style="100" customWidth="1"/>
    <col min="15394" max="15395" width="1.7109375" style="100" customWidth="1"/>
    <col min="15396" max="15396" width="0.5703125" style="100" customWidth="1"/>
    <col min="15397" max="15398" width="1.7109375" style="100" customWidth="1"/>
    <col min="15399" max="15399" width="0.5703125" style="100" customWidth="1"/>
    <col min="15400" max="15401" width="1.7109375" style="100" customWidth="1"/>
    <col min="15402" max="15402" width="0.5703125" style="100" customWidth="1"/>
    <col min="15403" max="15404" width="1.7109375" style="100" customWidth="1"/>
    <col min="15405" max="15405" width="0.5703125" style="100" customWidth="1"/>
    <col min="15406" max="15407" width="1.7109375" style="100" customWidth="1"/>
    <col min="15408" max="15408" width="0.5703125" style="100" customWidth="1"/>
    <col min="15409" max="15410" width="1.7109375" style="100" customWidth="1"/>
    <col min="15411" max="15411" width="0.5703125" style="100" customWidth="1"/>
    <col min="15412" max="15413" width="1.7109375" style="100" customWidth="1"/>
    <col min="15414" max="15414" width="0.5703125" style="100" customWidth="1"/>
    <col min="15415" max="15416" width="1.7109375" style="100" customWidth="1"/>
    <col min="15417" max="15417" width="0.5703125" style="100" customWidth="1"/>
    <col min="15418" max="15419" width="1.7109375" style="100" customWidth="1"/>
    <col min="15420" max="15420" width="0.5703125" style="100" customWidth="1"/>
    <col min="15421" max="15422" width="1.7109375" style="100" customWidth="1"/>
    <col min="15423" max="15423" width="0.5703125" style="100" customWidth="1"/>
    <col min="15424" max="15425" width="1.7109375" style="100" customWidth="1"/>
    <col min="15426" max="15426" width="0.5703125" style="100" customWidth="1"/>
    <col min="15427" max="15428" width="1.7109375" style="100" customWidth="1"/>
    <col min="15429" max="15429" width="0.5703125" style="100" customWidth="1"/>
    <col min="15430" max="15431" width="1.7109375" style="100" customWidth="1"/>
    <col min="15432" max="15432" width="0.5703125" style="100" customWidth="1"/>
    <col min="15433" max="15434" width="1.7109375" style="100" customWidth="1"/>
    <col min="15435" max="15435" width="0.5703125" style="100" customWidth="1"/>
    <col min="15436" max="15437" width="1.7109375" style="100" customWidth="1"/>
    <col min="15438" max="15438" width="0.5703125" style="100" customWidth="1"/>
    <col min="15439" max="15440" width="1.7109375" style="100" customWidth="1"/>
    <col min="15441" max="15441" width="0.5703125" style="100" customWidth="1"/>
    <col min="15442" max="15443" width="1.7109375" style="100" customWidth="1"/>
    <col min="15444" max="15444" width="0.5703125" style="100" customWidth="1"/>
    <col min="15445" max="15446" width="1.7109375" style="100" customWidth="1"/>
    <col min="15447" max="15447" width="0.5703125" style="100" customWidth="1"/>
    <col min="15448" max="15449" width="1.7109375" style="100" customWidth="1"/>
    <col min="15450" max="15450" width="0.5703125" style="100" customWidth="1"/>
    <col min="15451" max="15452" width="1.7109375" style="100" customWidth="1"/>
    <col min="15453" max="15453" width="0.5703125" style="100" customWidth="1"/>
    <col min="15454" max="15455" width="1.7109375" style="100" customWidth="1"/>
    <col min="15456" max="15456" width="0.85546875" style="100" customWidth="1"/>
    <col min="15457" max="15520" width="0" style="100" hidden="1" customWidth="1"/>
    <col min="15521" max="15521" width="2.5703125" style="100" customWidth="1"/>
    <col min="15522" max="15522" width="3" style="100" customWidth="1"/>
    <col min="15523" max="15616" width="9.140625" style="100"/>
    <col min="15617" max="15619" width="0" style="100" hidden="1" customWidth="1"/>
    <col min="15620" max="15620" width="6.7109375" style="100" customWidth="1"/>
    <col min="15621" max="15622" width="0" style="100" hidden="1" customWidth="1"/>
    <col min="15623" max="15623" width="18" style="100" customWidth="1"/>
    <col min="15624" max="15624" width="3" style="100" customWidth="1"/>
    <col min="15625" max="15625" width="0.5703125" style="100" customWidth="1"/>
    <col min="15626" max="15627" width="1.7109375" style="100" customWidth="1"/>
    <col min="15628" max="15628" width="0.5703125" style="100" customWidth="1"/>
    <col min="15629" max="15630" width="1.7109375" style="100" customWidth="1"/>
    <col min="15631" max="15631" width="0.5703125" style="100" customWidth="1"/>
    <col min="15632" max="15633" width="1.7109375" style="100" customWidth="1"/>
    <col min="15634" max="15634" width="0.5703125" style="100" customWidth="1"/>
    <col min="15635" max="15636" width="1.7109375" style="100" customWidth="1"/>
    <col min="15637" max="15637" width="0.5703125" style="100" customWidth="1"/>
    <col min="15638" max="15639" width="1.7109375" style="100" customWidth="1"/>
    <col min="15640" max="15640" width="0.5703125" style="100" customWidth="1"/>
    <col min="15641" max="15642" width="1.7109375" style="100" customWidth="1"/>
    <col min="15643" max="15643" width="0.5703125" style="100" customWidth="1"/>
    <col min="15644" max="15645" width="1.7109375" style="100" customWidth="1"/>
    <col min="15646" max="15646" width="0.5703125" style="100" customWidth="1"/>
    <col min="15647" max="15648" width="1.7109375" style="100" customWidth="1"/>
    <col min="15649" max="15649" width="0.5703125" style="100" customWidth="1"/>
    <col min="15650" max="15651" width="1.7109375" style="100" customWidth="1"/>
    <col min="15652" max="15652" width="0.5703125" style="100" customWidth="1"/>
    <col min="15653" max="15654" width="1.7109375" style="100" customWidth="1"/>
    <col min="15655" max="15655" width="0.5703125" style="100" customWidth="1"/>
    <col min="15656" max="15657" width="1.7109375" style="100" customWidth="1"/>
    <col min="15658" max="15658" width="0.5703125" style="100" customWidth="1"/>
    <col min="15659" max="15660" width="1.7109375" style="100" customWidth="1"/>
    <col min="15661" max="15661" width="0.5703125" style="100" customWidth="1"/>
    <col min="15662" max="15663" width="1.7109375" style="100" customWidth="1"/>
    <col min="15664" max="15664" width="0.5703125" style="100" customWidth="1"/>
    <col min="15665" max="15666" width="1.7109375" style="100" customWidth="1"/>
    <col min="15667" max="15667" width="0.5703125" style="100" customWidth="1"/>
    <col min="15668" max="15669" width="1.7109375" style="100" customWidth="1"/>
    <col min="15670" max="15670" width="0.5703125" style="100" customWidth="1"/>
    <col min="15671" max="15672" width="1.7109375" style="100" customWidth="1"/>
    <col min="15673" max="15673" width="0.5703125" style="100" customWidth="1"/>
    <col min="15674" max="15675" width="1.7109375" style="100" customWidth="1"/>
    <col min="15676" max="15676" width="0.5703125" style="100" customWidth="1"/>
    <col min="15677" max="15678" width="1.7109375" style="100" customWidth="1"/>
    <col min="15679" max="15679" width="0.5703125" style="100" customWidth="1"/>
    <col min="15680" max="15681" width="1.7109375" style="100" customWidth="1"/>
    <col min="15682" max="15682" width="0.5703125" style="100" customWidth="1"/>
    <col min="15683" max="15684" width="1.7109375" style="100" customWidth="1"/>
    <col min="15685" max="15685" width="0.5703125" style="100" customWidth="1"/>
    <col min="15686" max="15687" width="1.7109375" style="100" customWidth="1"/>
    <col min="15688" max="15688" width="0.5703125" style="100" customWidth="1"/>
    <col min="15689" max="15690" width="1.7109375" style="100" customWidth="1"/>
    <col min="15691" max="15691" width="0.5703125" style="100" customWidth="1"/>
    <col min="15692" max="15693" width="1.7109375" style="100" customWidth="1"/>
    <col min="15694" max="15694" width="0.5703125" style="100" customWidth="1"/>
    <col min="15695" max="15696" width="1.7109375" style="100" customWidth="1"/>
    <col min="15697" max="15697" width="0.5703125" style="100" customWidth="1"/>
    <col min="15698" max="15699" width="1.7109375" style="100" customWidth="1"/>
    <col min="15700" max="15700" width="0.5703125" style="100" customWidth="1"/>
    <col min="15701" max="15702" width="1.7109375" style="100" customWidth="1"/>
    <col min="15703" max="15703" width="0.5703125" style="100" customWidth="1"/>
    <col min="15704" max="15705" width="1.7109375" style="100" customWidth="1"/>
    <col min="15706" max="15706" width="0.5703125" style="100" customWidth="1"/>
    <col min="15707" max="15708" width="1.7109375" style="100" customWidth="1"/>
    <col min="15709" max="15709" width="0.5703125" style="100" customWidth="1"/>
    <col min="15710" max="15711" width="1.7109375" style="100" customWidth="1"/>
    <col min="15712" max="15712" width="0.85546875" style="100" customWidth="1"/>
    <col min="15713" max="15776" width="0" style="100" hidden="1" customWidth="1"/>
    <col min="15777" max="15777" width="2.5703125" style="100" customWidth="1"/>
    <col min="15778" max="15778" width="3" style="100" customWidth="1"/>
    <col min="15779" max="15872" width="9.140625" style="100"/>
    <col min="15873" max="15875" width="0" style="100" hidden="1" customWidth="1"/>
    <col min="15876" max="15876" width="6.7109375" style="100" customWidth="1"/>
    <col min="15877" max="15878" width="0" style="100" hidden="1" customWidth="1"/>
    <col min="15879" max="15879" width="18" style="100" customWidth="1"/>
    <col min="15880" max="15880" width="3" style="100" customWidth="1"/>
    <col min="15881" max="15881" width="0.5703125" style="100" customWidth="1"/>
    <col min="15882" max="15883" width="1.7109375" style="100" customWidth="1"/>
    <col min="15884" max="15884" width="0.5703125" style="100" customWidth="1"/>
    <col min="15885" max="15886" width="1.7109375" style="100" customWidth="1"/>
    <col min="15887" max="15887" width="0.5703125" style="100" customWidth="1"/>
    <col min="15888" max="15889" width="1.7109375" style="100" customWidth="1"/>
    <col min="15890" max="15890" width="0.5703125" style="100" customWidth="1"/>
    <col min="15891" max="15892" width="1.7109375" style="100" customWidth="1"/>
    <col min="15893" max="15893" width="0.5703125" style="100" customWidth="1"/>
    <col min="15894" max="15895" width="1.7109375" style="100" customWidth="1"/>
    <col min="15896" max="15896" width="0.5703125" style="100" customWidth="1"/>
    <col min="15897" max="15898" width="1.7109375" style="100" customWidth="1"/>
    <col min="15899" max="15899" width="0.5703125" style="100" customWidth="1"/>
    <col min="15900" max="15901" width="1.7109375" style="100" customWidth="1"/>
    <col min="15902" max="15902" width="0.5703125" style="100" customWidth="1"/>
    <col min="15903" max="15904" width="1.7109375" style="100" customWidth="1"/>
    <col min="15905" max="15905" width="0.5703125" style="100" customWidth="1"/>
    <col min="15906" max="15907" width="1.7109375" style="100" customWidth="1"/>
    <col min="15908" max="15908" width="0.5703125" style="100" customWidth="1"/>
    <col min="15909" max="15910" width="1.7109375" style="100" customWidth="1"/>
    <col min="15911" max="15911" width="0.5703125" style="100" customWidth="1"/>
    <col min="15912" max="15913" width="1.7109375" style="100" customWidth="1"/>
    <col min="15914" max="15914" width="0.5703125" style="100" customWidth="1"/>
    <col min="15915" max="15916" width="1.7109375" style="100" customWidth="1"/>
    <col min="15917" max="15917" width="0.5703125" style="100" customWidth="1"/>
    <col min="15918" max="15919" width="1.7109375" style="100" customWidth="1"/>
    <col min="15920" max="15920" width="0.5703125" style="100" customWidth="1"/>
    <col min="15921" max="15922" width="1.7109375" style="100" customWidth="1"/>
    <col min="15923" max="15923" width="0.5703125" style="100" customWidth="1"/>
    <col min="15924" max="15925" width="1.7109375" style="100" customWidth="1"/>
    <col min="15926" max="15926" width="0.5703125" style="100" customWidth="1"/>
    <col min="15927" max="15928" width="1.7109375" style="100" customWidth="1"/>
    <col min="15929" max="15929" width="0.5703125" style="100" customWidth="1"/>
    <col min="15930" max="15931" width="1.7109375" style="100" customWidth="1"/>
    <col min="15932" max="15932" width="0.5703125" style="100" customWidth="1"/>
    <col min="15933" max="15934" width="1.7109375" style="100" customWidth="1"/>
    <col min="15935" max="15935" width="0.5703125" style="100" customWidth="1"/>
    <col min="15936" max="15937" width="1.7109375" style="100" customWidth="1"/>
    <col min="15938" max="15938" width="0.5703125" style="100" customWidth="1"/>
    <col min="15939" max="15940" width="1.7109375" style="100" customWidth="1"/>
    <col min="15941" max="15941" width="0.5703125" style="100" customWidth="1"/>
    <col min="15942" max="15943" width="1.7109375" style="100" customWidth="1"/>
    <col min="15944" max="15944" width="0.5703125" style="100" customWidth="1"/>
    <col min="15945" max="15946" width="1.7109375" style="100" customWidth="1"/>
    <col min="15947" max="15947" width="0.5703125" style="100" customWidth="1"/>
    <col min="15948" max="15949" width="1.7109375" style="100" customWidth="1"/>
    <col min="15950" max="15950" width="0.5703125" style="100" customWidth="1"/>
    <col min="15951" max="15952" width="1.7109375" style="100" customWidth="1"/>
    <col min="15953" max="15953" width="0.5703125" style="100" customWidth="1"/>
    <col min="15954" max="15955" width="1.7109375" style="100" customWidth="1"/>
    <col min="15956" max="15956" width="0.5703125" style="100" customWidth="1"/>
    <col min="15957" max="15958" width="1.7109375" style="100" customWidth="1"/>
    <col min="15959" max="15959" width="0.5703125" style="100" customWidth="1"/>
    <col min="15960" max="15961" width="1.7109375" style="100" customWidth="1"/>
    <col min="15962" max="15962" width="0.5703125" style="100" customWidth="1"/>
    <col min="15963" max="15964" width="1.7109375" style="100" customWidth="1"/>
    <col min="15965" max="15965" width="0.5703125" style="100" customWidth="1"/>
    <col min="15966" max="15967" width="1.7109375" style="100" customWidth="1"/>
    <col min="15968" max="15968" width="0.85546875" style="100" customWidth="1"/>
    <col min="15969" max="16032" width="0" style="100" hidden="1" customWidth="1"/>
    <col min="16033" max="16033" width="2.5703125" style="100" customWidth="1"/>
    <col min="16034" max="16034" width="3" style="100" customWidth="1"/>
    <col min="16035" max="16128" width="9.140625" style="100"/>
    <col min="16129" max="16131" width="0" style="100" hidden="1" customWidth="1"/>
    <col min="16132" max="16132" width="6.7109375" style="100" customWidth="1"/>
    <col min="16133" max="16134" width="0" style="100" hidden="1" customWidth="1"/>
    <col min="16135" max="16135" width="18" style="100" customWidth="1"/>
    <col min="16136" max="16136" width="3" style="100" customWidth="1"/>
    <col min="16137" max="16137" width="0.5703125" style="100" customWidth="1"/>
    <col min="16138" max="16139" width="1.7109375" style="100" customWidth="1"/>
    <col min="16140" max="16140" width="0.5703125" style="100" customWidth="1"/>
    <col min="16141" max="16142" width="1.7109375" style="100" customWidth="1"/>
    <col min="16143" max="16143" width="0.5703125" style="100" customWidth="1"/>
    <col min="16144" max="16145" width="1.7109375" style="100" customWidth="1"/>
    <col min="16146" max="16146" width="0.5703125" style="100" customWidth="1"/>
    <col min="16147" max="16148" width="1.7109375" style="100" customWidth="1"/>
    <col min="16149" max="16149" width="0.5703125" style="100" customWidth="1"/>
    <col min="16150" max="16151" width="1.7109375" style="100" customWidth="1"/>
    <col min="16152" max="16152" width="0.5703125" style="100" customWidth="1"/>
    <col min="16153" max="16154" width="1.7109375" style="100" customWidth="1"/>
    <col min="16155" max="16155" width="0.5703125" style="100" customWidth="1"/>
    <col min="16156" max="16157" width="1.7109375" style="100" customWidth="1"/>
    <col min="16158" max="16158" width="0.5703125" style="100" customWidth="1"/>
    <col min="16159" max="16160" width="1.7109375" style="100" customWidth="1"/>
    <col min="16161" max="16161" width="0.5703125" style="100" customWidth="1"/>
    <col min="16162" max="16163" width="1.7109375" style="100" customWidth="1"/>
    <col min="16164" max="16164" width="0.5703125" style="100" customWidth="1"/>
    <col min="16165" max="16166" width="1.7109375" style="100" customWidth="1"/>
    <col min="16167" max="16167" width="0.5703125" style="100" customWidth="1"/>
    <col min="16168" max="16169" width="1.7109375" style="100" customWidth="1"/>
    <col min="16170" max="16170" width="0.5703125" style="100" customWidth="1"/>
    <col min="16171" max="16172" width="1.7109375" style="100" customWidth="1"/>
    <col min="16173" max="16173" width="0.5703125" style="100" customWidth="1"/>
    <col min="16174" max="16175" width="1.7109375" style="100" customWidth="1"/>
    <col min="16176" max="16176" width="0.5703125" style="100" customWidth="1"/>
    <col min="16177" max="16178" width="1.7109375" style="100" customWidth="1"/>
    <col min="16179" max="16179" width="0.5703125" style="100" customWidth="1"/>
    <col min="16180" max="16181" width="1.7109375" style="100" customWidth="1"/>
    <col min="16182" max="16182" width="0.5703125" style="100" customWidth="1"/>
    <col min="16183" max="16184" width="1.7109375" style="100" customWidth="1"/>
    <col min="16185" max="16185" width="0.5703125" style="100" customWidth="1"/>
    <col min="16186" max="16187" width="1.7109375" style="100" customWidth="1"/>
    <col min="16188" max="16188" width="0.5703125" style="100" customWidth="1"/>
    <col min="16189" max="16190" width="1.7109375" style="100" customWidth="1"/>
    <col min="16191" max="16191" width="0.5703125" style="100" customWidth="1"/>
    <col min="16192" max="16193" width="1.7109375" style="100" customWidth="1"/>
    <col min="16194" max="16194" width="0.5703125" style="100" customWidth="1"/>
    <col min="16195" max="16196" width="1.7109375" style="100" customWidth="1"/>
    <col min="16197" max="16197" width="0.5703125" style="100" customWidth="1"/>
    <col min="16198" max="16199" width="1.7109375" style="100" customWidth="1"/>
    <col min="16200" max="16200" width="0.5703125" style="100" customWidth="1"/>
    <col min="16201" max="16202" width="1.7109375" style="100" customWidth="1"/>
    <col min="16203" max="16203" width="0.5703125" style="100" customWidth="1"/>
    <col min="16204" max="16205" width="1.7109375" style="100" customWidth="1"/>
    <col min="16206" max="16206" width="0.5703125" style="100" customWidth="1"/>
    <col min="16207" max="16208" width="1.7109375" style="100" customWidth="1"/>
    <col min="16209" max="16209" width="0.5703125" style="100" customWidth="1"/>
    <col min="16210" max="16211" width="1.7109375" style="100" customWidth="1"/>
    <col min="16212" max="16212" width="0.5703125" style="100" customWidth="1"/>
    <col min="16213" max="16214" width="1.7109375" style="100" customWidth="1"/>
    <col min="16215" max="16215" width="0.5703125" style="100" customWidth="1"/>
    <col min="16216" max="16217" width="1.7109375" style="100" customWidth="1"/>
    <col min="16218" max="16218" width="0.5703125" style="100" customWidth="1"/>
    <col min="16219" max="16220" width="1.7109375" style="100" customWidth="1"/>
    <col min="16221" max="16221" width="0.5703125" style="100" customWidth="1"/>
    <col min="16222" max="16223" width="1.7109375" style="100" customWidth="1"/>
    <col min="16224" max="16224" width="0.85546875" style="100" customWidth="1"/>
    <col min="16225" max="16288" width="0" style="100" hidden="1" customWidth="1"/>
    <col min="16289" max="16289" width="2.5703125" style="100" customWidth="1"/>
    <col min="16290" max="16290" width="3" style="100" customWidth="1"/>
    <col min="16291" max="16384" width="9.140625" style="100"/>
  </cols>
  <sheetData>
    <row r="1" spans="1:163" s="92" customFormat="1" ht="5.0999999999999996" customHeight="1" x14ac:dyDescent="0.25">
      <c r="B1" s="93"/>
      <c r="C1" s="93"/>
      <c r="D1" s="93"/>
      <c r="E1" s="94"/>
      <c r="F1" s="95"/>
      <c r="G1" s="96"/>
      <c r="H1" s="96"/>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row>
    <row r="2" spans="1:163" s="92" customFormat="1" ht="14.25" customHeight="1" x14ac:dyDescent="0.2">
      <c r="B2" s="93"/>
      <c r="C2" s="93"/>
      <c r="D2" s="93"/>
      <c r="E2" s="94"/>
      <c r="F2" s="95"/>
      <c r="G2" s="96"/>
      <c r="H2" s="96"/>
      <c r="I2" s="98"/>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DR2" s="185" t="s">
        <v>94</v>
      </c>
      <c r="DS2" s="185"/>
      <c r="DT2" s="185"/>
      <c r="DU2" s="185"/>
      <c r="DV2" s="185"/>
      <c r="DW2" s="185"/>
      <c r="DX2" s="185"/>
      <c r="DY2" s="185"/>
      <c r="DZ2" s="185"/>
      <c r="EA2" s="185"/>
      <c r="EB2" s="185"/>
      <c r="ED2" s="186" t="s">
        <v>95</v>
      </c>
      <c r="EE2" s="186"/>
      <c r="EF2" s="186"/>
      <c r="EG2" s="186"/>
      <c r="EH2" s="186"/>
      <c r="EI2" s="186"/>
      <c r="EJ2" s="186"/>
      <c r="EK2" s="186"/>
      <c r="EL2" s="186"/>
      <c r="EM2" s="186"/>
      <c r="EN2" s="186"/>
      <c r="EP2" s="187" t="s">
        <v>96</v>
      </c>
      <c r="EQ2" s="187"/>
      <c r="ER2" s="187"/>
      <c r="ES2" s="187"/>
      <c r="ET2" s="187"/>
      <c r="EU2" s="187"/>
      <c r="EV2" s="187"/>
      <c r="EW2" s="187"/>
      <c r="EX2" s="187"/>
      <c r="EY2" s="187"/>
      <c r="EZ2" s="187"/>
      <c r="FB2" s="188" t="s">
        <v>97</v>
      </c>
      <c r="FC2" s="188"/>
      <c r="FD2" s="188"/>
    </row>
    <row r="3" spans="1:163" ht="12.75" customHeight="1" x14ac:dyDescent="0.2">
      <c r="E3" s="94"/>
      <c r="F3" s="95"/>
      <c r="G3" s="96"/>
      <c r="H3" s="96"/>
      <c r="J3" s="189" t="s">
        <v>94</v>
      </c>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01"/>
      <c r="BF3" s="190" t="s">
        <v>95</v>
      </c>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02"/>
      <c r="CM3" s="191" t="s">
        <v>96</v>
      </c>
      <c r="CN3" s="191"/>
      <c r="CO3" s="191"/>
      <c r="CP3" s="191"/>
      <c r="CQ3" s="191"/>
      <c r="DF3" s="180" t="s">
        <v>98</v>
      </c>
      <c r="DG3" s="181"/>
      <c r="DH3" s="181"/>
      <c r="DI3" s="181"/>
      <c r="DJ3" s="181"/>
      <c r="DK3" s="181"/>
      <c r="DL3" s="181"/>
      <c r="DM3" s="181"/>
      <c r="DN3" s="181"/>
      <c r="DO3" s="181"/>
      <c r="DP3" s="182"/>
      <c r="DR3" s="180" t="s">
        <v>98</v>
      </c>
      <c r="DS3" s="181"/>
      <c r="DT3" s="181"/>
      <c r="DU3" s="181"/>
      <c r="DV3" s="181"/>
      <c r="DW3" s="181"/>
      <c r="DX3" s="181"/>
      <c r="DY3" s="181"/>
      <c r="DZ3" s="181"/>
      <c r="EA3" s="181"/>
      <c r="EB3" s="182"/>
      <c r="ED3" s="180" t="s">
        <v>98</v>
      </c>
      <c r="EE3" s="181"/>
      <c r="EF3" s="181"/>
      <c r="EG3" s="181"/>
      <c r="EH3" s="181"/>
      <c r="EI3" s="181"/>
      <c r="EJ3" s="181"/>
      <c r="EK3" s="181"/>
      <c r="EL3" s="181"/>
      <c r="EM3" s="181"/>
      <c r="EN3" s="182"/>
      <c r="EP3" s="180" t="s">
        <v>98</v>
      </c>
      <c r="EQ3" s="181"/>
      <c r="ER3" s="181"/>
      <c r="ES3" s="181"/>
      <c r="ET3" s="181"/>
      <c r="EU3" s="181"/>
      <c r="EV3" s="181"/>
      <c r="EW3" s="181"/>
      <c r="EX3" s="181"/>
      <c r="EY3" s="181"/>
      <c r="EZ3" s="182"/>
      <c r="FB3" s="188"/>
      <c r="FC3" s="188"/>
      <c r="FD3" s="188"/>
    </row>
    <row r="4" spans="1:163" ht="1.5" customHeight="1" x14ac:dyDescent="0.2">
      <c r="G4" s="96"/>
      <c r="H4" s="96"/>
      <c r="J4" s="103" t="s">
        <v>99</v>
      </c>
      <c r="K4" s="103"/>
      <c r="L4" s="104"/>
      <c r="M4" s="103" t="s">
        <v>100</v>
      </c>
      <c r="N4" s="103"/>
      <c r="O4" s="104"/>
      <c r="P4" s="103" t="s">
        <v>101</v>
      </c>
      <c r="Q4" s="103"/>
      <c r="R4" s="104"/>
      <c r="S4" s="104" t="s">
        <v>102</v>
      </c>
      <c r="T4" s="104"/>
      <c r="U4" s="104"/>
      <c r="V4" s="103" t="s">
        <v>103</v>
      </c>
      <c r="W4" s="103"/>
      <c r="X4" s="104"/>
      <c r="Y4" s="103" t="s">
        <v>104</v>
      </c>
      <c r="Z4" s="103"/>
      <c r="AA4" s="104"/>
      <c r="AB4" s="103" t="s">
        <v>105</v>
      </c>
      <c r="AC4" s="103"/>
      <c r="AD4" s="104"/>
      <c r="AE4" s="103" t="s">
        <v>106</v>
      </c>
      <c r="AF4" s="103"/>
      <c r="AG4" s="104"/>
      <c r="AH4" s="103" t="s">
        <v>107</v>
      </c>
      <c r="AI4" s="103"/>
      <c r="AJ4" s="104"/>
      <c r="AK4" s="103" t="s">
        <v>108</v>
      </c>
      <c r="AL4" s="103"/>
      <c r="AM4" s="104"/>
      <c r="AN4" s="103" t="s">
        <v>109</v>
      </c>
      <c r="AO4" s="103"/>
      <c r="AP4" s="104"/>
      <c r="AQ4" s="103" t="s">
        <v>110</v>
      </c>
      <c r="AR4" s="103"/>
      <c r="AS4" s="104"/>
      <c r="AT4" s="103" t="s">
        <v>111</v>
      </c>
      <c r="AU4" s="103"/>
      <c r="AV4" s="104"/>
      <c r="AW4" s="103" t="s">
        <v>112</v>
      </c>
      <c r="AX4" s="103"/>
      <c r="AY4" s="104"/>
      <c r="AZ4" s="104" t="s">
        <v>113</v>
      </c>
      <c r="BA4" s="104"/>
      <c r="BB4" s="104"/>
      <c r="BC4" s="103" t="s">
        <v>114</v>
      </c>
      <c r="BD4" s="103"/>
      <c r="BE4" s="104"/>
      <c r="BF4" s="103" t="s">
        <v>115</v>
      </c>
      <c r="BG4" s="103"/>
      <c r="BH4" s="104"/>
      <c r="BI4" s="104" t="s">
        <v>116</v>
      </c>
      <c r="BJ4" s="104"/>
      <c r="BK4" s="104"/>
      <c r="BL4" s="103" t="s">
        <v>117</v>
      </c>
      <c r="BM4" s="103"/>
      <c r="BN4" s="104"/>
      <c r="BO4" s="103" t="s">
        <v>118</v>
      </c>
      <c r="BP4" s="103"/>
      <c r="BQ4" s="104"/>
      <c r="BR4" s="103" t="s">
        <v>119</v>
      </c>
      <c r="BS4" s="103"/>
      <c r="BT4" s="104"/>
      <c r="BU4" s="103" t="s">
        <v>120</v>
      </c>
      <c r="BV4" s="103"/>
      <c r="BW4" s="104"/>
      <c r="BX4" s="103" t="s">
        <v>121</v>
      </c>
      <c r="BY4" s="103"/>
      <c r="BZ4" s="104"/>
      <c r="CA4" s="103" t="s">
        <v>122</v>
      </c>
      <c r="CB4" s="103"/>
      <c r="CC4" s="104"/>
      <c r="CD4" s="103" t="s">
        <v>123</v>
      </c>
      <c r="CE4" s="103"/>
      <c r="CF4" s="104"/>
      <c r="CG4" s="103" t="s">
        <v>124</v>
      </c>
      <c r="CH4" s="103"/>
      <c r="CI4" s="104"/>
      <c r="CJ4" s="103" t="s">
        <v>125</v>
      </c>
      <c r="CK4" s="103"/>
      <c r="CL4" s="104"/>
      <c r="CM4" s="103" t="s">
        <v>126</v>
      </c>
      <c r="CN4" s="103"/>
      <c r="CO4" s="104"/>
      <c r="CP4" s="103" t="s">
        <v>127</v>
      </c>
      <c r="CQ4" s="105"/>
    </row>
    <row r="5" spans="1:163" ht="132.75" customHeight="1" x14ac:dyDescent="0.2">
      <c r="B5" s="106"/>
      <c r="C5" s="106"/>
      <c r="D5" s="107"/>
      <c r="E5" s="108" t="s">
        <v>128</v>
      </c>
      <c r="F5" s="108"/>
      <c r="G5" s="108" t="s">
        <v>129</v>
      </c>
      <c r="H5" s="109" t="s">
        <v>130</v>
      </c>
      <c r="I5" s="110"/>
      <c r="J5" s="177" t="s">
        <v>131</v>
      </c>
      <c r="K5" s="179"/>
      <c r="L5" s="111"/>
      <c r="M5" s="174" t="s">
        <v>132</v>
      </c>
      <c r="N5" s="173"/>
      <c r="O5" s="111"/>
      <c r="P5" s="174" t="s">
        <v>133</v>
      </c>
      <c r="Q5" s="173"/>
      <c r="R5" s="111"/>
      <c r="S5" s="183" t="s">
        <v>134</v>
      </c>
      <c r="T5" s="184"/>
      <c r="U5" s="112"/>
      <c r="V5" s="177" t="s">
        <v>135</v>
      </c>
      <c r="W5" s="179"/>
      <c r="X5" s="111"/>
      <c r="Y5" s="174" t="s">
        <v>136</v>
      </c>
      <c r="Z5" s="173"/>
      <c r="AA5" s="111"/>
      <c r="AB5" s="174" t="s">
        <v>137</v>
      </c>
      <c r="AC5" s="173"/>
      <c r="AD5" s="111"/>
      <c r="AE5" s="174" t="s">
        <v>26</v>
      </c>
      <c r="AF5" s="175"/>
      <c r="AG5" s="111"/>
      <c r="AH5" s="174" t="s">
        <v>138</v>
      </c>
      <c r="AI5" s="173"/>
      <c r="AJ5" s="111"/>
      <c r="AK5" s="174" t="s">
        <v>139</v>
      </c>
      <c r="AL5" s="173"/>
      <c r="AM5" s="111"/>
      <c r="AN5" s="174" t="s">
        <v>140</v>
      </c>
      <c r="AO5" s="173"/>
      <c r="AP5" s="111"/>
      <c r="AQ5" s="174" t="s">
        <v>141</v>
      </c>
      <c r="AR5" s="173"/>
      <c r="AS5" s="111"/>
      <c r="AT5" s="174" t="s">
        <v>142</v>
      </c>
      <c r="AU5" s="173"/>
      <c r="AV5" s="111"/>
      <c r="AW5" s="174" t="s">
        <v>143</v>
      </c>
      <c r="AX5" s="173"/>
      <c r="AY5" s="111"/>
      <c r="AZ5" s="177" t="s">
        <v>144</v>
      </c>
      <c r="BA5" s="179"/>
      <c r="BB5" s="112"/>
      <c r="BC5" s="174" t="s">
        <v>145</v>
      </c>
      <c r="BD5" s="173"/>
      <c r="BE5" s="111"/>
      <c r="BF5" s="174" t="s">
        <v>146</v>
      </c>
      <c r="BG5" s="175"/>
      <c r="BH5" s="111"/>
      <c r="BI5" s="177" t="s">
        <v>147</v>
      </c>
      <c r="BJ5" s="179"/>
      <c r="BK5" s="112"/>
      <c r="BL5" s="174" t="s">
        <v>148</v>
      </c>
      <c r="BM5" s="173"/>
      <c r="BN5" s="111"/>
      <c r="BO5" s="172" t="s">
        <v>149</v>
      </c>
      <c r="BP5" s="173"/>
      <c r="BQ5" s="111"/>
      <c r="BR5" s="172" t="s">
        <v>150</v>
      </c>
      <c r="BS5" s="173"/>
      <c r="BT5" s="111"/>
      <c r="BU5" s="174" t="s">
        <v>151</v>
      </c>
      <c r="BV5" s="175"/>
      <c r="BW5" s="111"/>
      <c r="BX5" s="177" t="s">
        <v>152</v>
      </c>
      <c r="BY5" s="178"/>
      <c r="BZ5" s="111"/>
      <c r="CA5" s="174" t="s">
        <v>153</v>
      </c>
      <c r="CB5" s="173"/>
      <c r="CC5" s="111"/>
      <c r="CD5" s="174" t="s">
        <v>154</v>
      </c>
      <c r="CE5" s="173"/>
      <c r="CF5" s="111"/>
      <c r="CG5" s="174" t="s">
        <v>155</v>
      </c>
      <c r="CH5" s="173"/>
      <c r="CI5" s="111"/>
      <c r="CJ5" s="174" t="s">
        <v>156</v>
      </c>
      <c r="CK5" s="173"/>
      <c r="CL5" s="111"/>
      <c r="CM5" s="172" t="s">
        <v>157</v>
      </c>
      <c r="CN5" s="173"/>
      <c r="CO5" s="111"/>
      <c r="CP5" s="174" t="s">
        <v>158</v>
      </c>
      <c r="CQ5" s="175"/>
      <c r="CS5" s="113" t="s">
        <v>159</v>
      </c>
      <c r="CU5" s="113" t="s">
        <v>160</v>
      </c>
      <c r="CW5" s="113" t="s">
        <v>161</v>
      </c>
      <c r="CY5" s="113" t="s">
        <v>162</v>
      </c>
      <c r="DA5" s="114" t="s">
        <v>163</v>
      </c>
      <c r="DC5" s="114" t="s">
        <v>164</v>
      </c>
      <c r="DF5" s="113" t="s">
        <v>159</v>
      </c>
      <c r="DH5" s="113" t="s">
        <v>160</v>
      </c>
      <c r="DJ5" s="113" t="s">
        <v>161</v>
      </c>
      <c r="DL5" s="113" t="s">
        <v>162</v>
      </c>
      <c r="DN5" s="114" t="s">
        <v>163</v>
      </c>
      <c r="DP5" s="114" t="s">
        <v>164</v>
      </c>
      <c r="DR5" s="113" t="s">
        <v>159</v>
      </c>
      <c r="DT5" s="113" t="s">
        <v>160</v>
      </c>
      <c r="DV5" s="113" t="s">
        <v>161</v>
      </c>
      <c r="DX5" s="113" t="s">
        <v>162</v>
      </c>
      <c r="DZ5" s="114" t="s">
        <v>165</v>
      </c>
      <c r="EB5" s="114" t="s">
        <v>166</v>
      </c>
      <c r="ED5" s="113" t="s">
        <v>159</v>
      </c>
      <c r="EF5" s="113" t="s">
        <v>160</v>
      </c>
      <c r="EH5" s="113" t="s">
        <v>161</v>
      </c>
      <c r="EJ5" s="113" t="s">
        <v>162</v>
      </c>
      <c r="EL5" s="114" t="s">
        <v>167</v>
      </c>
      <c r="EN5" s="114" t="s">
        <v>168</v>
      </c>
      <c r="EP5" s="113" t="s">
        <v>159</v>
      </c>
      <c r="ER5" s="113" t="s">
        <v>160</v>
      </c>
      <c r="ET5" s="113" t="s">
        <v>161</v>
      </c>
      <c r="EV5" s="113" t="s">
        <v>162</v>
      </c>
      <c r="EX5" s="114" t="s">
        <v>169</v>
      </c>
      <c r="EZ5" s="114" t="s">
        <v>170</v>
      </c>
      <c r="FB5" s="115" t="s">
        <v>171</v>
      </c>
      <c r="FD5" s="116" t="s">
        <v>172</v>
      </c>
      <c r="FE5" s="176"/>
      <c r="FF5" s="176"/>
      <c r="FG5" s="99"/>
    </row>
    <row r="6" spans="1:163" ht="2.25" customHeight="1" x14ac:dyDescent="0.2">
      <c r="A6" s="106" t="s">
        <v>173</v>
      </c>
      <c r="C6" s="106"/>
      <c r="L6" s="100"/>
      <c r="FE6" s="99"/>
      <c r="FF6" s="99"/>
      <c r="FG6" s="99"/>
    </row>
    <row r="7" spans="1:163" ht="7.5" customHeight="1" x14ac:dyDescent="0.2">
      <c r="A7" s="106" t="s">
        <v>174</v>
      </c>
      <c r="C7" s="106"/>
      <c r="E7" s="160">
        <v>60648</v>
      </c>
      <c r="F7" s="117">
        <f>ROW(E7)-13</f>
        <v>-6</v>
      </c>
      <c r="G7" s="168" t="s">
        <v>175</v>
      </c>
      <c r="H7" s="170" t="s">
        <v>176</v>
      </c>
      <c r="J7" s="118"/>
      <c r="K7" s="118" t="s">
        <v>177</v>
      </c>
      <c r="L7" s="100"/>
      <c r="M7" s="118"/>
      <c r="N7" s="118" t="s">
        <v>177</v>
      </c>
      <c r="P7" s="118"/>
      <c r="Q7" s="118" t="s">
        <v>177</v>
      </c>
      <c r="S7" s="118"/>
      <c r="T7" s="118"/>
      <c r="V7" s="118"/>
      <c r="W7" s="118" t="s">
        <v>178</v>
      </c>
      <c r="Y7" s="118"/>
      <c r="Z7" s="118" t="s">
        <v>177</v>
      </c>
      <c r="AB7" s="118"/>
      <c r="AC7" s="118" t="s">
        <v>178</v>
      </c>
      <c r="AE7" s="118"/>
      <c r="AF7" s="118" t="s">
        <v>177</v>
      </c>
      <c r="AH7" s="118"/>
      <c r="AI7" s="118" t="s">
        <v>177</v>
      </c>
      <c r="AK7" s="118"/>
      <c r="AL7" s="118" t="s">
        <v>177</v>
      </c>
      <c r="AN7" s="118"/>
      <c r="AO7" s="118" t="s">
        <v>177</v>
      </c>
      <c r="AQ7" s="118"/>
      <c r="AR7" s="118" t="s">
        <v>177</v>
      </c>
      <c r="AT7" s="118"/>
      <c r="AU7" s="118" t="s">
        <v>177</v>
      </c>
      <c r="AW7" s="118"/>
      <c r="AX7" s="118" t="s">
        <v>178</v>
      </c>
      <c r="AZ7" s="118"/>
      <c r="BA7" s="118" t="s">
        <v>177</v>
      </c>
      <c r="BC7" s="118"/>
      <c r="BD7" s="118"/>
      <c r="BF7" s="118"/>
      <c r="BG7" s="118" t="s">
        <v>177</v>
      </c>
      <c r="BI7" s="118"/>
      <c r="BJ7" s="118" t="s">
        <v>177</v>
      </c>
      <c r="BL7" s="118"/>
      <c r="BM7" s="118" t="s">
        <v>177</v>
      </c>
      <c r="BO7" s="118"/>
      <c r="BP7" s="118" t="s">
        <v>177</v>
      </c>
      <c r="BR7" s="118"/>
      <c r="BS7" s="118" t="s">
        <v>177</v>
      </c>
      <c r="BU7" s="118"/>
      <c r="BV7" s="118" t="s">
        <v>177</v>
      </c>
      <c r="BX7" s="118"/>
      <c r="BY7" s="118" t="s">
        <v>177</v>
      </c>
      <c r="CA7" s="118"/>
      <c r="CB7" s="118" t="s">
        <v>177</v>
      </c>
      <c r="CD7" s="118"/>
      <c r="CE7" s="118" t="s">
        <v>177</v>
      </c>
      <c r="CG7" s="118"/>
      <c r="CH7" s="118" t="s">
        <v>177</v>
      </c>
      <c r="CJ7" s="118"/>
      <c r="CK7" s="118" t="s">
        <v>177</v>
      </c>
      <c r="CM7" s="118" t="s">
        <v>177</v>
      </c>
      <c r="CN7" s="118" t="s">
        <v>177</v>
      </c>
      <c r="CP7" s="118"/>
      <c r="CQ7" s="118" t="s">
        <v>177</v>
      </c>
      <c r="CS7" s="156" t="e">
        <f>AVERAGE(J11:CQ11)</f>
        <v>#DIV/0!</v>
      </c>
      <c r="CU7" s="156" t="e">
        <f t="array" ref="CU7">AVERAGE(IF(J10:CQ10&lt;&gt;0,J10:CQ10,""))</f>
        <v>#DIV/0!</v>
      </c>
      <c r="CW7" s="156" t="e">
        <f t="array" ref="CW7">AVERAGE(IF(J10:CQ10&lt;&gt;0,J11:CQ11,""))</f>
        <v>#DIV/0!</v>
      </c>
      <c r="CY7" s="156" t="e">
        <f>AVERAGE(J14:CQ14)</f>
        <v>#DIV/0!</v>
      </c>
      <c r="DA7" s="150" t="e">
        <f>CW7/CU7</f>
        <v>#DIV/0!</v>
      </c>
      <c r="DC7" s="150" t="e">
        <f>CY7/CU7</f>
        <v>#DIV/0!</v>
      </c>
      <c r="DE7" s="119"/>
      <c r="DF7" s="156" t="e">
        <f>AVERAGE(J11:CQ11)</f>
        <v>#DIV/0!</v>
      </c>
      <c r="DH7" s="156" t="e">
        <f>SUMPRODUCT(J10:CQ10,J16:CQ16)/SUM(J16:CQ16)</f>
        <v>#DIV/0!</v>
      </c>
      <c r="DJ7" s="156" t="e">
        <f>SUMPRODUCT(J11:CQ11,J16:CQ16)/SUM(J16:CQ16)</f>
        <v>#DIV/0!</v>
      </c>
      <c r="DL7" s="156" t="e">
        <f>SUMPRODUCT(J14:CQ14,J16:CQ16)/SUM(D16:CQ16)</f>
        <v>#DIV/0!</v>
      </c>
      <c r="DN7" s="150" t="e">
        <f>DJ7/DH7</f>
        <v>#DIV/0!</v>
      </c>
      <c r="DP7" s="150" t="e">
        <f>DL7/DH7</f>
        <v>#DIV/0!</v>
      </c>
      <c r="DR7" s="156" t="e">
        <f>AVERAGE(J11:BM11)</f>
        <v>#DIV/0!</v>
      </c>
      <c r="DT7" s="156" t="e">
        <f>SUMPRODUCT(J10:BM10,J16:BM16)/SUM(J16:BM16)</f>
        <v>#DIV/0!</v>
      </c>
      <c r="DV7" s="156" t="e">
        <f>SUMPRODUCT(J11:BM11,J16:BM16)/SUM(J16:BM16)</f>
        <v>#DIV/0!</v>
      </c>
      <c r="DX7" s="156" t="e">
        <f>SUMPRODUCT(J14:BM14,J16:BM16)/SUM(J16:BM16)</f>
        <v>#DIV/0!</v>
      </c>
      <c r="DZ7" s="150" t="e">
        <f>DV7/DT7</f>
        <v>#DIV/0!</v>
      </c>
      <c r="EB7" s="150" t="e">
        <f>DX7/DT7</f>
        <v>#DIV/0!</v>
      </c>
      <c r="ED7" s="156" t="e">
        <f>AVERAGE(BO11:CK11)</f>
        <v>#DIV/0!</v>
      </c>
      <c r="EF7" s="156" t="e">
        <f>SUMPRODUCT(BO10:CK10,BO16:CK16)/SUM(BO16:CK16)</f>
        <v>#DIV/0!</v>
      </c>
      <c r="EH7" s="156" t="e">
        <f>SUMPRODUCT(BO11:CK11,BO16:CK16)/SUM(BO16:CK16)</f>
        <v>#DIV/0!</v>
      </c>
      <c r="EJ7" s="156" t="e">
        <f>SUMPRODUCT(BO14:CK14,BO16:CK16)/SUM(BO16:CK16)</f>
        <v>#DIV/0!</v>
      </c>
      <c r="EL7" s="150" t="e">
        <f>EH7/EF7</f>
        <v>#DIV/0!</v>
      </c>
      <c r="EN7" s="150" t="e">
        <f>EJ7/EF7</f>
        <v>#DIV/0!</v>
      </c>
      <c r="EP7" s="156" t="e">
        <f>AVERAGE(CM11:CQ11)</f>
        <v>#DIV/0!</v>
      </c>
      <c r="ER7" s="156" t="e">
        <f>SUMPRODUCT(CM10:CQ10,CM16:CQ16)/SUM(CM16:CQ16)</f>
        <v>#DIV/0!</v>
      </c>
      <c r="ET7" s="156" t="e">
        <f>SUMPRODUCT(CM11:CQ11,CM16:CQ16)/SUM(CM16:CQ16)</f>
        <v>#DIV/0!</v>
      </c>
      <c r="EV7" s="156" t="e">
        <f>SUMPRODUCT(CM14:CQ14,CM16:CQ16)/SUM(CM16:CQ16)</f>
        <v>#DIV/0!</v>
      </c>
      <c r="EX7" s="150" t="e">
        <f>ET7/ER7</f>
        <v>#DIV/0!</v>
      </c>
      <c r="EZ7" s="150" t="e">
        <f>EV7/ER7</f>
        <v>#DIV/0!</v>
      </c>
      <c r="FB7" s="152" t="e">
        <f>EX7*EL7*DZ7</f>
        <v>#DIV/0!</v>
      </c>
      <c r="FC7" s="120"/>
      <c r="FD7" s="154" t="e">
        <f>EZ7*EN7*EB7</f>
        <v>#DIV/0!</v>
      </c>
      <c r="FE7" s="121"/>
      <c r="FF7" s="121"/>
      <c r="FG7" s="99"/>
    </row>
    <row r="8" spans="1:163" ht="7.5" customHeight="1" x14ac:dyDescent="0.2">
      <c r="A8" s="106" t="s">
        <v>179</v>
      </c>
      <c r="C8" s="106"/>
      <c r="E8" s="161"/>
      <c r="G8" s="169"/>
      <c r="H8" s="171"/>
      <c r="J8" s="118"/>
      <c r="K8" s="118" t="s">
        <v>180</v>
      </c>
      <c r="L8" s="100"/>
      <c r="M8" s="118" t="s">
        <v>177</v>
      </c>
      <c r="N8" s="118" t="s">
        <v>177</v>
      </c>
      <c r="P8" s="118"/>
      <c r="Q8" s="118" t="s">
        <v>177</v>
      </c>
      <c r="S8" s="118"/>
      <c r="T8" s="118"/>
      <c r="V8" s="118"/>
      <c r="W8" s="118" t="s">
        <v>178</v>
      </c>
      <c r="Y8" s="118"/>
      <c r="Z8" s="118" t="s">
        <v>180</v>
      </c>
      <c r="AB8" s="118"/>
      <c r="AC8" s="118"/>
      <c r="AE8" s="118"/>
      <c r="AF8" s="118"/>
      <c r="AH8" s="118"/>
      <c r="AI8" s="118" t="s">
        <v>180</v>
      </c>
      <c r="AK8" s="118"/>
      <c r="AL8" s="118" t="s">
        <v>177</v>
      </c>
      <c r="AN8" s="118"/>
      <c r="AO8" s="118" t="s">
        <v>177</v>
      </c>
      <c r="AQ8" s="118" t="s">
        <v>178</v>
      </c>
      <c r="AR8" s="118" t="s">
        <v>177</v>
      </c>
      <c r="AT8" s="118"/>
      <c r="AU8" s="118" t="s">
        <v>178</v>
      </c>
      <c r="AW8" s="118"/>
      <c r="AX8" s="118"/>
      <c r="AZ8" s="118"/>
      <c r="BA8" s="118"/>
      <c r="BC8" s="118"/>
      <c r="BD8" s="118"/>
      <c r="BF8" s="118"/>
      <c r="BG8" s="118"/>
      <c r="BI8" s="118"/>
      <c r="BJ8" s="118" t="s">
        <v>177</v>
      </c>
      <c r="BL8" s="118"/>
      <c r="BM8" s="118" t="s">
        <v>177</v>
      </c>
      <c r="BO8" s="118" t="s">
        <v>180</v>
      </c>
      <c r="BP8" s="118" t="s">
        <v>180</v>
      </c>
      <c r="BR8" s="118"/>
      <c r="BS8" s="118" t="s">
        <v>177</v>
      </c>
      <c r="BU8" s="118" t="s">
        <v>177</v>
      </c>
      <c r="BV8" s="118" t="s">
        <v>177</v>
      </c>
      <c r="BX8" s="118" t="s">
        <v>177</v>
      </c>
      <c r="BY8" s="118" t="s">
        <v>177</v>
      </c>
      <c r="CA8" s="118" t="s">
        <v>180</v>
      </c>
      <c r="CB8" s="118" t="s">
        <v>177</v>
      </c>
      <c r="CD8" s="118" t="s">
        <v>177</v>
      </c>
      <c r="CE8" s="118" t="s">
        <v>177</v>
      </c>
      <c r="CG8" s="118"/>
      <c r="CH8" s="118" t="s">
        <v>177</v>
      </c>
      <c r="CJ8" s="118" t="s">
        <v>177</v>
      </c>
      <c r="CK8" s="118" t="s">
        <v>177</v>
      </c>
      <c r="CM8" s="118" t="s">
        <v>177</v>
      </c>
      <c r="CN8" s="118" t="s">
        <v>177</v>
      </c>
      <c r="CP8" s="118" t="s">
        <v>178</v>
      </c>
      <c r="CQ8" s="118" t="s">
        <v>177</v>
      </c>
      <c r="CS8" s="157"/>
      <c r="CU8" s="157"/>
      <c r="CW8" s="157"/>
      <c r="CY8" s="157"/>
      <c r="DA8" s="151"/>
      <c r="DC8" s="151"/>
      <c r="DE8" s="119"/>
      <c r="DF8" s="157"/>
      <c r="DH8" s="157"/>
      <c r="DJ8" s="157"/>
      <c r="DL8" s="157"/>
      <c r="DN8" s="151"/>
      <c r="DP8" s="151"/>
      <c r="DR8" s="157"/>
      <c r="DT8" s="157"/>
      <c r="DV8" s="157"/>
      <c r="DX8" s="157"/>
      <c r="DZ8" s="151"/>
      <c r="EB8" s="151"/>
      <c r="ED8" s="157"/>
      <c r="EF8" s="157"/>
      <c r="EH8" s="157"/>
      <c r="EJ8" s="157"/>
      <c r="EL8" s="151"/>
      <c r="EN8" s="151"/>
      <c r="EP8" s="157"/>
      <c r="ER8" s="157"/>
      <c r="ET8" s="157"/>
      <c r="EV8" s="157"/>
      <c r="EX8" s="151"/>
      <c r="EZ8" s="151"/>
      <c r="FB8" s="153"/>
      <c r="FC8" s="120"/>
      <c r="FD8" s="155"/>
      <c r="FE8" s="121"/>
      <c r="FF8" s="121"/>
      <c r="FG8" s="99"/>
    </row>
    <row r="9" spans="1:163" ht="2.25" customHeight="1" collapsed="1" x14ac:dyDescent="0.2">
      <c r="A9" s="106" t="s">
        <v>181</v>
      </c>
      <c r="C9" s="106"/>
      <c r="G9" s="122"/>
      <c r="H9" s="123"/>
      <c r="L9" s="100"/>
      <c r="FE9" s="99"/>
      <c r="FF9" s="99"/>
      <c r="FG9" s="99"/>
    </row>
    <row r="10" spans="1:163" ht="12.75" hidden="1" customHeight="1" outlineLevel="1" x14ac:dyDescent="0.2">
      <c r="A10" s="106" t="s">
        <v>182</v>
      </c>
      <c r="C10" s="106"/>
      <c r="G10" s="124"/>
      <c r="H10" s="125"/>
      <c r="I10" s="99"/>
      <c r="J10" s="146"/>
      <c r="K10" s="147"/>
      <c r="M10" s="146"/>
      <c r="N10" s="147"/>
      <c r="O10" s="99"/>
      <c r="P10" s="146"/>
      <c r="Q10" s="147"/>
      <c r="R10" s="99"/>
      <c r="S10" s="146"/>
      <c r="T10" s="147"/>
      <c r="U10" s="99"/>
      <c r="V10" s="146"/>
      <c r="W10" s="147"/>
      <c r="X10" s="99"/>
      <c r="Y10" s="146"/>
      <c r="Z10" s="147"/>
      <c r="AA10" s="99"/>
      <c r="AB10" s="146"/>
      <c r="AC10" s="147"/>
      <c r="AD10" s="99"/>
      <c r="AE10" s="146"/>
      <c r="AF10" s="147"/>
      <c r="AG10" s="99"/>
      <c r="AH10" s="146"/>
      <c r="AI10" s="147"/>
      <c r="AJ10" s="99"/>
      <c r="AK10" s="146"/>
      <c r="AL10" s="147"/>
      <c r="AM10" s="99"/>
      <c r="AN10" s="146"/>
      <c r="AO10" s="147"/>
      <c r="AP10" s="99"/>
      <c r="AQ10" s="146"/>
      <c r="AR10" s="147"/>
      <c r="AS10" s="99"/>
      <c r="AT10" s="146"/>
      <c r="AU10" s="147"/>
      <c r="AV10" s="99"/>
      <c r="AW10" s="146"/>
      <c r="AX10" s="147"/>
      <c r="AY10" s="99"/>
      <c r="AZ10" s="146"/>
      <c r="BA10" s="147"/>
      <c r="BB10" s="99"/>
      <c r="BC10" s="146"/>
      <c r="BD10" s="147"/>
      <c r="BE10" s="99"/>
      <c r="BF10" s="146"/>
      <c r="BG10" s="147"/>
      <c r="BH10" s="99"/>
      <c r="BI10" s="146"/>
      <c r="BJ10" s="147"/>
      <c r="BK10" s="99"/>
      <c r="BL10" s="146"/>
      <c r="BM10" s="147"/>
      <c r="BN10" s="99"/>
      <c r="BO10" s="146"/>
      <c r="BP10" s="147"/>
      <c r="BQ10" s="99"/>
      <c r="BR10" s="146"/>
      <c r="BS10" s="147"/>
      <c r="BT10" s="99"/>
      <c r="BU10" s="146"/>
      <c r="BV10" s="147"/>
      <c r="BW10" s="99"/>
      <c r="BX10" s="146"/>
      <c r="BY10" s="147"/>
      <c r="BZ10" s="99"/>
      <c r="CA10" s="146"/>
      <c r="CB10" s="147"/>
      <c r="CC10" s="99"/>
      <c r="CD10" s="146"/>
      <c r="CE10" s="147"/>
      <c r="CF10" s="99"/>
      <c r="CG10" s="146"/>
      <c r="CH10" s="147"/>
      <c r="CI10" s="99"/>
      <c r="CJ10" s="146"/>
      <c r="CK10" s="147"/>
      <c r="CL10" s="99"/>
      <c r="CM10" s="146"/>
      <c r="CN10" s="147"/>
      <c r="CO10" s="99"/>
      <c r="CP10" s="146"/>
      <c r="CQ10" s="147"/>
      <c r="CU10" s="126"/>
      <c r="DH10" s="126"/>
      <c r="DT10" s="126"/>
      <c r="EF10" s="126"/>
      <c r="ER10" s="126"/>
      <c r="FE10" s="166"/>
      <c r="FF10" s="166"/>
      <c r="FG10" s="99"/>
    </row>
    <row r="11" spans="1:163" ht="12.75" hidden="1" customHeight="1" outlineLevel="1" x14ac:dyDescent="0.2">
      <c r="A11" s="106" t="s">
        <v>183</v>
      </c>
      <c r="C11" s="106"/>
      <c r="G11" s="124"/>
      <c r="H11" s="125"/>
      <c r="I11" s="99"/>
      <c r="J11" s="146"/>
      <c r="K11" s="147"/>
      <c r="M11" s="146"/>
      <c r="N11" s="147"/>
      <c r="O11" s="99"/>
      <c r="P11" s="146"/>
      <c r="Q11" s="147"/>
      <c r="R11" s="99"/>
      <c r="S11" s="146"/>
      <c r="T11" s="147"/>
      <c r="U11" s="99"/>
      <c r="V11" s="146"/>
      <c r="W11" s="147"/>
      <c r="X11" s="99"/>
      <c r="Y11" s="146"/>
      <c r="Z11" s="147"/>
      <c r="AA11" s="99"/>
      <c r="AB11" s="146"/>
      <c r="AC11" s="147"/>
      <c r="AD11" s="99"/>
      <c r="AE11" s="146"/>
      <c r="AF11" s="147"/>
      <c r="AG11" s="99"/>
      <c r="AH11" s="146"/>
      <c r="AI11" s="147"/>
      <c r="AJ11" s="99"/>
      <c r="AK11" s="146"/>
      <c r="AL11" s="147"/>
      <c r="AM11" s="99"/>
      <c r="AN11" s="146"/>
      <c r="AO11" s="147"/>
      <c r="AP11" s="99"/>
      <c r="AQ11" s="146"/>
      <c r="AR11" s="147"/>
      <c r="AS11" s="99"/>
      <c r="AT11" s="146"/>
      <c r="AU11" s="147"/>
      <c r="AV11" s="99"/>
      <c r="AW11" s="146"/>
      <c r="AX11" s="147"/>
      <c r="AY11" s="99"/>
      <c r="AZ11" s="146"/>
      <c r="BA11" s="147"/>
      <c r="BB11" s="99"/>
      <c r="BC11" s="146"/>
      <c r="BD11" s="147"/>
      <c r="BE11" s="99"/>
      <c r="BF11" s="146"/>
      <c r="BG11" s="147"/>
      <c r="BH11" s="99"/>
      <c r="BI11" s="146"/>
      <c r="BJ11" s="147"/>
      <c r="BK11" s="99"/>
      <c r="BL11" s="146"/>
      <c r="BM11" s="147"/>
      <c r="BN11" s="99"/>
      <c r="BO11" s="146"/>
      <c r="BP11" s="147"/>
      <c r="BQ11" s="99"/>
      <c r="BR11" s="146"/>
      <c r="BS11" s="147"/>
      <c r="BT11" s="99"/>
      <c r="BU11" s="146"/>
      <c r="BV11" s="147"/>
      <c r="BW11" s="99"/>
      <c r="BX11" s="146"/>
      <c r="BY11" s="147"/>
      <c r="BZ11" s="99"/>
      <c r="CA11" s="146"/>
      <c r="CB11" s="147"/>
      <c r="CC11" s="99"/>
      <c r="CD11" s="146"/>
      <c r="CE11" s="147"/>
      <c r="CF11" s="99"/>
      <c r="CG11" s="146"/>
      <c r="CH11" s="147"/>
      <c r="CI11" s="99"/>
      <c r="CJ11" s="146"/>
      <c r="CK11" s="147"/>
      <c r="CL11" s="99"/>
      <c r="CM11" s="146"/>
      <c r="CN11" s="147"/>
      <c r="CO11" s="99"/>
      <c r="CP11" s="146"/>
      <c r="CQ11" s="147"/>
      <c r="CS11" s="127" t="s">
        <v>184</v>
      </c>
      <c r="CU11" s="100" t="s">
        <v>185</v>
      </c>
      <c r="FE11" s="166"/>
      <c r="FF11" s="166"/>
      <c r="FG11" s="99"/>
    </row>
    <row r="12" spans="1:163" ht="12.75" hidden="1" customHeight="1" outlineLevel="1" x14ac:dyDescent="0.2">
      <c r="A12" s="106" t="s">
        <v>186</v>
      </c>
      <c r="C12" s="106"/>
      <c r="F12" s="100">
        <f>ROW(H12)-13</f>
        <v>-1</v>
      </c>
      <c r="G12" s="124"/>
      <c r="H12" s="125"/>
      <c r="I12" s="99"/>
      <c r="J12" s="148"/>
      <c r="K12" s="149"/>
      <c r="M12" s="148"/>
      <c r="N12" s="149"/>
      <c r="O12" s="99"/>
      <c r="P12" s="148"/>
      <c r="Q12" s="149"/>
      <c r="R12" s="99"/>
      <c r="S12" s="148"/>
      <c r="T12" s="149"/>
      <c r="U12" s="99"/>
      <c r="V12" s="148"/>
      <c r="W12" s="149"/>
      <c r="X12" s="99"/>
      <c r="Y12" s="148"/>
      <c r="Z12" s="149"/>
      <c r="AA12" s="99"/>
      <c r="AB12" s="148"/>
      <c r="AC12" s="149"/>
      <c r="AD12" s="99"/>
      <c r="AE12" s="148"/>
      <c r="AF12" s="149"/>
      <c r="AG12" s="99"/>
      <c r="AH12" s="148"/>
      <c r="AI12" s="149"/>
      <c r="AJ12" s="99"/>
      <c r="AK12" s="148"/>
      <c r="AL12" s="149"/>
      <c r="AM12" s="99"/>
      <c r="AN12" s="148"/>
      <c r="AO12" s="149"/>
      <c r="AP12" s="99"/>
      <c r="AQ12" s="148"/>
      <c r="AR12" s="149"/>
      <c r="AS12" s="99"/>
      <c r="AT12" s="148"/>
      <c r="AU12" s="149"/>
      <c r="AV12" s="99"/>
      <c r="AW12" s="148"/>
      <c r="AX12" s="149"/>
      <c r="AY12" s="99"/>
      <c r="AZ12" s="148"/>
      <c r="BA12" s="149"/>
      <c r="BB12" s="99"/>
      <c r="BC12" s="148"/>
      <c r="BD12" s="149"/>
      <c r="BE12" s="99"/>
      <c r="BF12" s="148"/>
      <c r="BG12" s="149"/>
      <c r="BH12" s="99"/>
      <c r="BI12" s="148"/>
      <c r="BJ12" s="149"/>
      <c r="BK12" s="99"/>
      <c r="BL12" s="148"/>
      <c r="BM12" s="149"/>
      <c r="BN12" s="99"/>
      <c r="BO12" s="148"/>
      <c r="BP12" s="149"/>
      <c r="BQ12" s="99"/>
      <c r="BR12" s="148"/>
      <c r="BS12" s="149"/>
      <c r="BT12" s="99"/>
      <c r="BU12" s="148"/>
      <c r="BV12" s="149"/>
      <c r="BW12" s="99"/>
      <c r="BX12" s="148"/>
      <c r="BY12" s="149"/>
      <c r="BZ12" s="99"/>
      <c r="CA12" s="148"/>
      <c r="CB12" s="149"/>
      <c r="CC12" s="99"/>
      <c r="CD12" s="148"/>
      <c r="CE12" s="149"/>
      <c r="CF12" s="99"/>
      <c r="CG12" s="148"/>
      <c r="CH12" s="149"/>
      <c r="CI12" s="99"/>
      <c r="CJ12" s="148"/>
      <c r="CK12" s="149"/>
      <c r="CL12" s="99"/>
      <c r="CM12" s="148"/>
      <c r="CN12" s="149"/>
      <c r="CO12" s="99"/>
      <c r="CP12" s="148"/>
      <c r="CQ12" s="149"/>
      <c r="CS12" s="128">
        <f>SUMIF(J12:CQ12,"&gt; 0")</f>
        <v>0</v>
      </c>
      <c r="CU12" s="128">
        <f>ABS(SUMIF(J12:CQ12,"&lt; 0"))</f>
        <v>0</v>
      </c>
      <c r="FE12" s="167"/>
      <c r="FF12" s="167"/>
      <c r="FG12" s="99"/>
    </row>
    <row r="13" spans="1:163" ht="12.75" hidden="1" customHeight="1" outlineLevel="1" x14ac:dyDescent="0.2">
      <c r="A13" s="106" t="s">
        <v>187</v>
      </c>
      <c r="C13" s="106"/>
      <c r="G13" s="124"/>
      <c r="H13" s="129"/>
      <c r="I13" s="99"/>
      <c r="J13" s="99"/>
      <c r="K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107"/>
      <c r="FE13" s="99"/>
      <c r="FF13" s="99"/>
      <c r="FG13" s="99"/>
    </row>
    <row r="14" spans="1:163" ht="12.75" hidden="1" customHeight="1" outlineLevel="1" x14ac:dyDescent="0.2">
      <c r="A14" s="106" t="s">
        <v>188</v>
      </c>
      <c r="C14" s="106"/>
      <c r="G14" s="124"/>
      <c r="H14" s="125"/>
      <c r="I14" s="99"/>
      <c r="J14" s="146"/>
      <c r="K14" s="147"/>
      <c r="M14" s="146"/>
      <c r="N14" s="147"/>
      <c r="O14" s="99"/>
      <c r="P14" s="146"/>
      <c r="Q14" s="147"/>
      <c r="R14" s="99"/>
      <c r="S14" s="146"/>
      <c r="T14" s="147"/>
      <c r="U14" s="99"/>
      <c r="V14" s="146"/>
      <c r="W14" s="147"/>
      <c r="X14" s="99"/>
      <c r="Y14" s="146"/>
      <c r="Z14" s="147"/>
      <c r="AA14" s="99"/>
      <c r="AB14" s="146"/>
      <c r="AC14" s="147"/>
      <c r="AD14" s="99"/>
      <c r="AE14" s="146"/>
      <c r="AF14" s="147"/>
      <c r="AG14" s="99"/>
      <c r="AH14" s="146"/>
      <c r="AI14" s="147"/>
      <c r="AJ14" s="99"/>
      <c r="AK14" s="146"/>
      <c r="AL14" s="147"/>
      <c r="AM14" s="99"/>
      <c r="AN14" s="146"/>
      <c r="AO14" s="147"/>
      <c r="AP14" s="99"/>
      <c r="AQ14" s="146"/>
      <c r="AR14" s="147"/>
      <c r="AS14" s="99"/>
      <c r="AT14" s="146"/>
      <c r="AU14" s="147"/>
      <c r="AV14" s="99"/>
      <c r="AW14" s="146"/>
      <c r="AX14" s="147"/>
      <c r="AY14" s="99"/>
      <c r="AZ14" s="146"/>
      <c r="BA14" s="147"/>
      <c r="BB14" s="99"/>
      <c r="BC14" s="146"/>
      <c r="BD14" s="147"/>
      <c r="BE14" s="99"/>
      <c r="BF14" s="146"/>
      <c r="BG14" s="147"/>
      <c r="BH14" s="99"/>
      <c r="BI14" s="146"/>
      <c r="BJ14" s="147"/>
      <c r="BK14" s="99"/>
      <c r="BL14" s="146"/>
      <c r="BM14" s="147"/>
      <c r="BN14" s="99"/>
      <c r="BO14" s="146"/>
      <c r="BP14" s="147"/>
      <c r="BQ14" s="99"/>
      <c r="BR14" s="146"/>
      <c r="BS14" s="147"/>
      <c r="BT14" s="99"/>
      <c r="BU14" s="146"/>
      <c r="BV14" s="147"/>
      <c r="BW14" s="99"/>
      <c r="BX14" s="146"/>
      <c r="BY14" s="147"/>
      <c r="BZ14" s="99"/>
      <c r="CA14" s="146"/>
      <c r="CB14" s="147"/>
      <c r="CC14" s="99"/>
      <c r="CD14" s="146"/>
      <c r="CE14" s="147"/>
      <c r="CF14" s="99"/>
      <c r="CG14" s="146"/>
      <c r="CH14" s="147"/>
      <c r="CI14" s="99"/>
      <c r="CJ14" s="146"/>
      <c r="CK14" s="147"/>
      <c r="CL14" s="99"/>
      <c r="CM14" s="146"/>
      <c r="CN14" s="147"/>
      <c r="CO14" s="99"/>
      <c r="CP14" s="146"/>
      <c r="CQ14" s="147"/>
      <c r="FE14" s="166"/>
      <c r="FF14" s="166"/>
      <c r="FG14" s="99"/>
    </row>
    <row r="15" spans="1:163" ht="12.75" hidden="1" customHeight="1" outlineLevel="1" x14ac:dyDescent="0.2">
      <c r="A15" s="106" t="s">
        <v>189</v>
      </c>
      <c r="C15" s="106"/>
      <c r="G15" s="124"/>
      <c r="H15" s="129"/>
      <c r="I15" s="99"/>
      <c r="J15" s="99"/>
      <c r="K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107"/>
      <c r="CS15" s="127"/>
      <c r="DF15" s="127"/>
      <c r="DR15" s="127"/>
      <c r="ED15" s="127"/>
      <c r="EP15" s="127"/>
      <c r="FE15" s="99"/>
      <c r="FF15" s="99"/>
      <c r="FG15" s="99"/>
    </row>
    <row r="16" spans="1:163" ht="12.75" hidden="1" customHeight="1" outlineLevel="1" x14ac:dyDescent="0.2">
      <c r="A16" s="106" t="s">
        <v>190</v>
      </c>
      <c r="C16" s="106"/>
      <c r="G16" s="124"/>
      <c r="H16" s="125"/>
      <c r="I16" s="99"/>
      <c r="J16" s="146"/>
      <c r="K16" s="147"/>
      <c r="M16" s="146"/>
      <c r="N16" s="147"/>
      <c r="O16" s="99"/>
      <c r="P16" s="146"/>
      <c r="Q16" s="147"/>
      <c r="R16" s="99"/>
      <c r="S16" s="146"/>
      <c r="T16" s="147"/>
      <c r="U16" s="99"/>
      <c r="V16" s="146"/>
      <c r="W16" s="147"/>
      <c r="X16" s="99"/>
      <c r="Y16" s="146"/>
      <c r="Z16" s="147"/>
      <c r="AA16" s="99"/>
      <c r="AB16" s="146"/>
      <c r="AC16" s="147"/>
      <c r="AD16" s="99"/>
      <c r="AE16" s="146"/>
      <c r="AF16" s="147"/>
      <c r="AG16" s="99"/>
      <c r="AH16" s="146"/>
      <c r="AI16" s="147"/>
      <c r="AJ16" s="99"/>
      <c r="AK16" s="146"/>
      <c r="AL16" s="147"/>
      <c r="AM16" s="99"/>
      <c r="AN16" s="146"/>
      <c r="AO16" s="147"/>
      <c r="AP16" s="99"/>
      <c r="AQ16" s="146"/>
      <c r="AR16" s="147"/>
      <c r="AS16" s="99"/>
      <c r="AT16" s="146"/>
      <c r="AU16" s="147"/>
      <c r="AV16" s="99"/>
      <c r="AW16" s="146"/>
      <c r="AX16" s="147"/>
      <c r="AY16" s="99"/>
      <c r="AZ16" s="146"/>
      <c r="BA16" s="147"/>
      <c r="BB16" s="99"/>
      <c r="BC16" s="146"/>
      <c r="BD16" s="147"/>
      <c r="BE16" s="99"/>
      <c r="BF16" s="146"/>
      <c r="BG16" s="147"/>
      <c r="BH16" s="99"/>
      <c r="BI16" s="146"/>
      <c r="BJ16" s="147"/>
      <c r="BK16" s="99"/>
      <c r="BL16" s="146"/>
      <c r="BM16" s="147"/>
      <c r="BN16" s="99"/>
      <c r="BO16" s="146"/>
      <c r="BP16" s="147"/>
      <c r="BQ16" s="99"/>
      <c r="BR16" s="146"/>
      <c r="BS16" s="147"/>
      <c r="BT16" s="99"/>
      <c r="BU16" s="146"/>
      <c r="BV16" s="147"/>
      <c r="BW16" s="99"/>
      <c r="BX16" s="146"/>
      <c r="BY16" s="147"/>
      <c r="BZ16" s="99"/>
      <c r="CA16" s="146"/>
      <c r="CB16" s="147"/>
      <c r="CC16" s="99"/>
      <c r="CD16" s="146"/>
      <c r="CE16" s="147"/>
      <c r="CF16" s="99"/>
      <c r="CG16" s="146"/>
      <c r="CH16" s="147"/>
      <c r="CI16" s="99"/>
      <c r="CJ16" s="146"/>
      <c r="CK16" s="147"/>
      <c r="CL16" s="99"/>
      <c r="CM16" s="146"/>
      <c r="CN16" s="147"/>
      <c r="CO16" s="99"/>
      <c r="CP16" s="146"/>
      <c r="CQ16" s="147"/>
      <c r="DA16" s="130"/>
      <c r="DN16" s="130"/>
      <c r="DZ16" s="130"/>
      <c r="EL16" s="130"/>
      <c r="EX16" s="130"/>
      <c r="FE16" s="166"/>
      <c r="FF16" s="166"/>
      <c r="FG16" s="99"/>
    </row>
    <row r="17" spans="1:163" ht="12.75" hidden="1" customHeight="1" outlineLevel="1" x14ac:dyDescent="0.2">
      <c r="A17" s="106" t="s">
        <v>191</v>
      </c>
      <c r="C17" s="106"/>
      <c r="F17" s="100">
        <f>ROW(H17)-13</f>
        <v>4</v>
      </c>
      <c r="G17" s="131"/>
      <c r="H17" s="132"/>
      <c r="I17" s="133"/>
      <c r="J17" s="144"/>
      <c r="K17" s="145"/>
      <c r="L17" s="133"/>
      <c r="M17" s="144"/>
      <c r="N17" s="145"/>
      <c r="O17" s="133"/>
      <c r="P17" s="144"/>
      <c r="Q17" s="145"/>
      <c r="R17" s="133"/>
      <c r="S17" s="144"/>
      <c r="T17" s="145"/>
      <c r="U17" s="133"/>
      <c r="V17" s="144"/>
      <c r="W17" s="145"/>
      <c r="X17" s="133"/>
      <c r="Y17" s="144"/>
      <c r="Z17" s="145"/>
      <c r="AA17" s="133"/>
      <c r="AB17" s="144"/>
      <c r="AC17" s="145"/>
      <c r="AD17" s="133"/>
      <c r="AE17" s="144"/>
      <c r="AF17" s="145"/>
      <c r="AG17" s="133"/>
      <c r="AH17" s="144"/>
      <c r="AI17" s="145"/>
      <c r="AJ17" s="133"/>
      <c r="AK17" s="144"/>
      <c r="AL17" s="145"/>
      <c r="AM17" s="133"/>
      <c r="AN17" s="144"/>
      <c r="AO17" s="145"/>
      <c r="AP17" s="133"/>
      <c r="AQ17" s="144"/>
      <c r="AR17" s="145"/>
      <c r="AS17" s="133"/>
      <c r="AT17" s="144"/>
      <c r="AU17" s="145"/>
      <c r="AV17" s="133"/>
      <c r="AW17" s="144"/>
      <c r="AX17" s="145"/>
      <c r="AY17" s="133"/>
      <c r="AZ17" s="144"/>
      <c r="BA17" s="145"/>
      <c r="BB17" s="133"/>
      <c r="BC17" s="144"/>
      <c r="BD17" s="145"/>
      <c r="BE17" s="133"/>
      <c r="BF17" s="144"/>
      <c r="BG17" s="145"/>
      <c r="BH17" s="133"/>
      <c r="BI17" s="144"/>
      <c r="BJ17" s="145"/>
      <c r="BK17" s="133"/>
      <c r="BL17" s="144"/>
      <c r="BM17" s="145"/>
      <c r="BN17" s="133"/>
      <c r="BO17" s="144"/>
      <c r="BP17" s="145"/>
      <c r="BQ17" s="133"/>
      <c r="BR17" s="144"/>
      <c r="BS17" s="145"/>
      <c r="BT17" s="133"/>
      <c r="BU17" s="144"/>
      <c r="BV17" s="145"/>
      <c r="BW17" s="133"/>
      <c r="BX17" s="144"/>
      <c r="BY17" s="145"/>
      <c r="BZ17" s="133"/>
      <c r="CA17" s="144"/>
      <c r="CB17" s="145"/>
      <c r="CC17" s="133"/>
      <c r="CD17" s="144"/>
      <c r="CE17" s="145"/>
      <c r="CF17" s="133"/>
      <c r="CG17" s="144"/>
      <c r="CH17" s="145"/>
      <c r="CI17" s="133"/>
      <c r="CJ17" s="144"/>
      <c r="CK17" s="145"/>
      <c r="CL17" s="133"/>
      <c r="CM17" s="144"/>
      <c r="CN17" s="145"/>
      <c r="CO17" s="133"/>
      <c r="CP17" s="144"/>
      <c r="CQ17" s="145"/>
      <c r="FE17" s="159"/>
      <c r="FF17" s="159"/>
      <c r="FG17" s="99"/>
    </row>
    <row r="18" spans="1:163" ht="7.5" customHeight="1" x14ac:dyDescent="0.2">
      <c r="A18" s="106" t="s">
        <v>192</v>
      </c>
      <c r="C18" s="106"/>
      <c r="E18" s="160">
        <v>60300</v>
      </c>
      <c r="F18" s="117">
        <f>ROW(E18)-13</f>
        <v>5</v>
      </c>
      <c r="G18" s="168" t="s">
        <v>193</v>
      </c>
      <c r="H18" s="170" t="s">
        <v>194</v>
      </c>
      <c r="J18" s="118"/>
      <c r="K18" s="118" t="s">
        <v>180</v>
      </c>
      <c r="L18" s="100"/>
      <c r="M18" s="118"/>
      <c r="N18" s="118" t="s">
        <v>177</v>
      </c>
      <c r="P18" s="118" t="s">
        <v>180</v>
      </c>
      <c r="Q18" s="118" t="s">
        <v>177</v>
      </c>
      <c r="S18" s="118"/>
      <c r="T18" s="118" t="s">
        <v>177</v>
      </c>
      <c r="V18" s="118"/>
      <c r="W18" s="118" t="s">
        <v>178</v>
      </c>
      <c r="Y18" s="118"/>
      <c r="Z18" s="118" t="s">
        <v>177</v>
      </c>
      <c r="AB18" s="118"/>
      <c r="AC18" s="118" t="s">
        <v>178</v>
      </c>
      <c r="AE18" s="118"/>
      <c r="AF18" s="118" t="s">
        <v>177</v>
      </c>
      <c r="AH18" s="118"/>
      <c r="AI18" s="118" t="s">
        <v>177</v>
      </c>
      <c r="AK18" s="118"/>
      <c r="AL18" s="118" t="s">
        <v>177</v>
      </c>
      <c r="AN18" s="118" t="s">
        <v>178</v>
      </c>
      <c r="AO18" s="118" t="s">
        <v>177</v>
      </c>
      <c r="AQ18" s="118"/>
      <c r="AR18" s="118" t="s">
        <v>177</v>
      </c>
      <c r="AT18" s="118"/>
      <c r="AU18" s="118" t="s">
        <v>177</v>
      </c>
      <c r="AW18" s="118"/>
      <c r="AX18" s="118" t="s">
        <v>178</v>
      </c>
      <c r="AZ18" s="118"/>
      <c r="BA18" s="118" t="s">
        <v>178</v>
      </c>
      <c r="BC18" s="118"/>
      <c r="BD18" s="118" t="s">
        <v>178</v>
      </c>
      <c r="BF18" s="118"/>
      <c r="BG18" s="118" t="s">
        <v>177</v>
      </c>
      <c r="BI18" s="118"/>
      <c r="BJ18" s="118" t="s">
        <v>177</v>
      </c>
      <c r="BL18" s="118"/>
      <c r="BM18" s="118" t="s">
        <v>177</v>
      </c>
      <c r="BO18" s="118"/>
      <c r="BP18" s="118" t="s">
        <v>180</v>
      </c>
      <c r="BR18" s="118"/>
      <c r="BS18" s="118" t="s">
        <v>177</v>
      </c>
      <c r="BU18" s="118"/>
      <c r="BV18" s="118" t="s">
        <v>177</v>
      </c>
      <c r="BX18" s="118"/>
      <c r="BY18" s="118" t="s">
        <v>177</v>
      </c>
      <c r="CA18" s="118"/>
      <c r="CB18" s="118" t="s">
        <v>177</v>
      </c>
      <c r="CD18" s="118"/>
      <c r="CE18" s="118" t="s">
        <v>177</v>
      </c>
      <c r="CG18" s="118"/>
      <c r="CH18" s="118" t="s">
        <v>177</v>
      </c>
      <c r="CJ18" s="118"/>
      <c r="CK18" s="118" t="s">
        <v>177</v>
      </c>
      <c r="CM18" s="118" t="s">
        <v>177</v>
      </c>
      <c r="CN18" s="118" t="s">
        <v>177</v>
      </c>
      <c r="CP18" s="118"/>
      <c r="CQ18" s="118" t="s">
        <v>177</v>
      </c>
      <c r="CS18" s="156" t="e">
        <f>AVERAGE(J22:CQ22)</f>
        <v>#DIV/0!</v>
      </c>
      <c r="CU18" s="156" t="e">
        <f t="array" ref="CU18">AVERAGE(IF(J21:CQ21&lt;&gt;0,J21:CQ21,""))</f>
        <v>#DIV/0!</v>
      </c>
      <c r="CW18" s="156" t="e">
        <f t="array" ref="CW18">AVERAGE(IF(J21:CQ21&lt;&gt;0,J22:CQ22,""))</f>
        <v>#DIV/0!</v>
      </c>
      <c r="CY18" s="156" t="e">
        <f>AVERAGE(J25:CQ25)</f>
        <v>#DIV/0!</v>
      </c>
      <c r="DA18" s="150" t="e">
        <f>CW18/CU18</f>
        <v>#DIV/0!</v>
      </c>
      <c r="DC18" s="150" t="e">
        <f>CY18/CU18</f>
        <v>#DIV/0!</v>
      </c>
      <c r="DE18" s="119"/>
      <c r="DF18" s="156" t="e">
        <f>AVERAGE(J22:CQ22)</f>
        <v>#DIV/0!</v>
      </c>
      <c r="DH18" s="156" t="e">
        <f>SUMPRODUCT(J21:CQ21,J27:CQ27)/SUM(J27:CQ27)</f>
        <v>#DIV/0!</v>
      </c>
      <c r="DJ18" s="156" t="e">
        <f>SUMPRODUCT(J22:CQ22,J27:CQ27)/SUM(J27:CQ27)</f>
        <v>#DIV/0!</v>
      </c>
      <c r="DL18" s="156" t="e">
        <f>SUMPRODUCT(J25:CQ25,J27:CQ27)/SUM(D27:CQ27)</f>
        <v>#DIV/0!</v>
      </c>
      <c r="DN18" s="150" t="e">
        <f>DJ18/DH18</f>
        <v>#DIV/0!</v>
      </c>
      <c r="DP18" s="150" t="e">
        <f>DL18/DH18</f>
        <v>#DIV/0!</v>
      </c>
      <c r="DR18" s="156" t="e">
        <f>AVERAGE(J22:BM22)</f>
        <v>#DIV/0!</v>
      </c>
      <c r="DT18" s="156" t="e">
        <f>SUMPRODUCT(J21:BM21,J27:BM27)/SUM(J27:BM27)</f>
        <v>#DIV/0!</v>
      </c>
      <c r="DV18" s="156" t="e">
        <f>SUMPRODUCT(J22:BM22,J27:BM27)/SUM(J27:BM27)</f>
        <v>#DIV/0!</v>
      </c>
      <c r="DX18" s="156" t="e">
        <f>SUMPRODUCT(J25:BM25,J27:BM27)/SUM(J27:BM27)</f>
        <v>#DIV/0!</v>
      </c>
      <c r="DZ18" s="150" t="e">
        <f>DV18/DT18</f>
        <v>#DIV/0!</v>
      </c>
      <c r="EB18" s="150" t="e">
        <f>DX18/DT18</f>
        <v>#DIV/0!</v>
      </c>
      <c r="ED18" s="156" t="e">
        <f>AVERAGE(BO22:CK22)</f>
        <v>#DIV/0!</v>
      </c>
      <c r="EF18" s="156" t="e">
        <f>SUMPRODUCT(BO21:CK21,BO27:CK27)/SUM(BO27:CK27)</f>
        <v>#DIV/0!</v>
      </c>
      <c r="EH18" s="156" t="e">
        <f>SUMPRODUCT(BO22:CK22,BO27:CK27)/SUM(BO27:CK27)</f>
        <v>#DIV/0!</v>
      </c>
      <c r="EJ18" s="156" t="e">
        <f>SUMPRODUCT(BO25:CK25,BO27:CK27)/SUM(BO27:CK27)</f>
        <v>#DIV/0!</v>
      </c>
      <c r="EL18" s="150" t="e">
        <f>EH18/EF18</f>
        <v>#DIV/0!</v>
      </c>
      <c r="EN18" s="150" t="e">
        <f>EJ18/EF18</f>
        <v>#DIV/0!</v>
      </c>
      <c r="EP18" s="156" t="e">
        <f>AVERAGE(CM22:CQ22)</f>
        <v>#DIV/0!</v>
      </c>
      <c r="ER18" s="156" t="e">
        <f>SUMPRODUCT(CM21:CQ21,CM27:CQ27)/SUM(CM27:CQ27)</f>
        <v>#DIV/0!</v>
      </c>
      <c r="ET18" s="156" t="e">
        <f>SUMPRODUCT(CM22:CQ22,CM27:CQ27)/SUM(CM27:CQ27)</f>
        <v>#DIV/0!</v>
      </c>
      <c r="EV18" s="156" t="e">
        <f>SUMPRODUCT(CM25:CQ25,CM27:CQ27)/SUM(CM27:CQ27)</f>
        <v>#DIV/0!</v>
      </c>
      <c r="EX18" s="150" t="e">
        <f>ET18/ER18</f>
        <v>#DIV/0!</v>
      </c>
      <c r="EZ18" s="150" t="e">
        <f>EV18/ER18</f>
        <v>#DIV/0!</v>
      </c>
      <c r="FB18" s="152" t="e">
        <f>EX18*EL18*DZ18</f>
        <v>#DIV/0!</v>
      </c>
      <c r="FC18" s="120"/>
      <c r="FD18" s="154" t="e">
        <f>EZ18*EN18*EB18</f>
        <v>#DIV/0!</v>
      </c>
      <c r="FE18" s="121"/>
      <c r="FF18" s="121"/>
      <c r="FG18" s="99"/>
    </row>
    <row r="19" spans="1:163" ht="7.5" customHeight="1" x14ac:dyDescent="0.2">
      <c r="A19" s="106" t="s">
        <v>195</v>
      </c>
      <c r="C19" s="106"/>
      <c r="E19" s="161"/>
      <c r="G19" s="169"/>
      <c r="H19" s="171"/>
      <c r="J19" s="118"/>
      <c r="K19" s="118" t="s">
        <v>180</v>
      </c>
      <c r="L19" s="100"/>
      <c r="M19" s="118"/>
      <c r="N19" s="118" t="s">
        <v>177</v>
      </c>
      <c r="P19" s="118" t="s">
        <v>180</v>
      </c>
      <c r="Q19" s="118" t="s">
        <v>177</v>
      </c>
      <c r="S19" s="118" t="s">
        <v>178</v>
      </c>
      <c r="T19" s="118" t="s">
        <v>177</v>
      </c>
      <c r="V19" s="118" t="s">
        <v>180</v>
      </c>
      <c r="W19" s="118" t="s">
        <v>178</v>
      </c>
      <c r="Y19" s="118" t="s">
        <v>178</v>
      </c>
      <c r="Z19" s="118" t="s">
        <v>177</v>
      </c>
      <c r="AB19" s="118" t="s">
        <v>178</v>
      </c>
      <c r="AC19" s="118" t="s">
        <v>178</v>
      </c>
      <c r="AE19" s="118"/>
      <c r="AF19" s="118" t="s">
        <v>178</v>
      </c>
      <c r="AH19" s="118"/>
      <c r="AI19" s="118" t="s">
        <v>178</v>
      </c>
      <c r="AK19" s="118"/>
      <c r="AL19" s="118" t="s">
        <v>178</v>
      </c>
      <c r="AN19" s="118" t="s">
        <v>178</v>
      </c>
      <c r="AO19" s="118" t="s">
        <v>177</v>
      </c>
      <c r="AQ19" s="118"/>
      <c r="AR19" s="118" t="s">
        <v>177</v>
      </c>
      <c r="AT19" s="118"/>
      <c r="AU19" s="118" t="s">
        <v>178</v>
      </c>
      <c r="AW19" s="118"/>
      <c r="AX19" s="118"/>
      <c r="AZ19" s="118"/>
      <c r="BA19" s="118"/>
      <c r="BC19" s="118"/>
      <c r="BD19" s="118"/>
      <c r="BF19" s="118"/>
      <c r="BG19" s="118" t="s">
        <v>178</v>
      </c>
      <c r="BI19" s="118" t="s">
        <v>178</v>
      </c>
      <c r="BJ19" s="118" t="s">
        <v>177</v>
      </c>
      <c r="BL19" s="118" t="s">
        <v>178</v>
      </c>
      <c r="BM19" s="118" t="s">
        <v>177</v>
      </c>
      <c r="BO19" s="118"/>
      <c r="BP19" s="118" t="s">
        <v>180</v>
      </c>
      <c r="BR19" s="118"/>
      <c r="BS19" s="118" t="s">
        <v>177</v>
      </c>
      <c r="BU19" s="118" t="s">
        <v>177</v>
      </c>
      <c r="BV19" s="118" t="s">
        <v>177</v>
      </c>
      <c r="BX19" s="118" t="s">
        <v>177</v>
      </c>
      <c r="BY19" s="118" t="s">
        <v>177</v>
      </c>
      <c r="CA19" s="118"/>
      <c r="CB19" s="118" t="s">
        <v>177</v>
      </c>
      <c r="CD19" s="118" t="s">
        <v>177</v>
      </c>
      <c r="CE19" s="118" t="s">
        <v>177</v>
      </c>
      <c r="CG19" s="118" t="s">
        <v>180</v>
      </c>
      <c r="CH19" s="118" t="s">
        <v>180</v>
      </c>
      <c r="CJ19" s="118" t="s">
        <v>180</v>
      </c>
      <c r="CK19" s="118" t="s">
        <v>177</v>
      </c>
      <c r="CM19" s="118" t="s">
        <v>177</v>
      </c>
      <c r="CN19" s="118" t="s">
        <v>177</v>
      </c>
      <c r="CP19" s="118" t="s">
        <v>178</v>
      </c>
      <c r="CQ19" s="118" t="s">
        <v>177</v>
      </c>
      <c r="CS19" s="157"/>
      <c r="CU19" s="157"/>
      <c r="CW19" s="157"/>
      <c r="CY19" s="157"/>
      <c r="DA19" s="151"/>
      <c r="DC19" s="151"/>
      <c r="DE19" s="119"/>
      <c r="DF19" s="157"/>
      <c r="DH19" s="157"/>
      <c r="DJ19" s="157"/>
      <c r="DL19" s="157"/>
      <c r="DN19" s="151"/>
      <c r="DP19" s="151"/>
      <c r="DR19" s="157"/>
      <c r="DT19" s="157"/>
      <c r="DV19" s="157"/>
      <c r="DX19" s="157"/>
      <c r="DZ19" s="151"/>
      <c r="EB19" s="151"/>
      <c r="ED19" s="157"/>
      <c r="EF19" s="157"/>
      <c r="EH19" s="157"/>
      <c r="EJ19" s="157"/>
      <c r="EL19" s="151"/>
      <c r="EN19" s="151"/>
      <c r="EP19" s="157"/>
      <c r="ER19" s="157"/>
      <c r="ET19" s="157"/>
      <c r="EV19" s="157"/>
      <c r="EX19" s="151"/>
      <c r="EZ19" s="151"/>
      <c r="FB19" s="153"/>
      <c r="FC19" s="120"/>
      <c r="FD19" s="155"/>
      <c r="FE19" s="121"/>
      <c r="FF19" s="121"/>
      <c r="FG19" s="99"/>
    </row>
    <row r="20" spans="1:163" ht="1.5" customHeight="1" collapsed="1" x14ac:dyDescent="0.2">
      <c r="A20" s="106" t="s">
        <v>196</v>
      </c>
      <c r="C20" s="106"/>
      <c r="G20" s="122"/>
      <c r="H20" s="123"/>
      <c r="L20" s="100"/>
      <c r="FE20" s="99"/>
      <c r="FF20" s="99"/>
      <c r="FG20" s="99"/>
    </row>
    <row r="21" spans="1:163" ht="12.75" hidden="1" customHeight="1" outlineLevel="1" x14ac:dyDescent="0.2">
      <c r="A21" s="106" t="s">
        <v>197</v>
      </c>
      <c r="C21" s="106"/>
      <c r="G21" s="124"/>
      <c r="H21" s="125"/>
      <c r="I21" s="99"/>
      <c r="J21" s="146"/>
      <c r="K21" s="147"/>
      <c r="M21" s="146"/>
      <c r="N21" s="147"/>
      <c r="O21" s="99"/>
      <c r="P21" s="146"/>
      <c r="Q21" s="147"/>
      <c r="R21" s="99"/>
      <c r="S21" s="146"/>
      <c r="T21" s="147"/>
      <c r="U21" s="99"/>
      <c r="V21" s="146"/>
      <c r="W21" s="147"/>
      <c r="X21" s="99"/>
      <c r="Y21" s="146"/>
      <c r="Z21" s="147"/>
      <c r="AA21" s="99"/>
      <c r="AB21" s="146"/>
      <c r="AC21" s="147"/>
      <c r="AD21" s="99"/>
      <c r="AE21" s="146"/>
      <c r="AF21" s="147"/>
      <c r="AG21" s="99"/>
      <c r="AH21" s="146"/>
      <c r="AI21" s="147"/>
      <c r="AJ21" s="99"/>
      <c r="AK21" s="146"/>
      <c r="AL21" s="147"/>
      <c r="AM21" s="99"/>
      <c r="AN21" s="146"/>
      <c r="AO21" s="147"/>
      <c r="AP21" s="99"/>
      <c r="AQ21" s="146"/>
      <c r="AR21" s="147"/>
      <c r="AS21" s="99"/>
      <c r="AT21" s="146"/>
      <c r="AU21" s="147"/>
      <c r="AV21" s="99"/>
      <c r="AW21" s="146"/>
      <c r="AX21" s="147"/>
      <c r="AY21" s="99"/>
      <c r="AZ21" s="146"/>
      <c r="BA21" s="147"/>
      <c r="BB21" s="99"/>
      <c r="BC21" s="146"/>
      <c r="BD21" s="147"/>
      <c r="BE21" s="99"/>
      <c r="BF21" s="146"/>
      <c r="BG21" s="147"/>
      <c r="BH21" s="99"/>
      <c r="BI21" s="146"/>
      <c r="BJ21" s="147"/>
      <c r="BK21" s="99"/>
      <c r="BL21" s="146"/>
      <c r="BM21" s="147"/>
      <c r="BN21" s="99"/>
      <c r="BO21" s="146"/>
      <c r="BP21" s="147"/>
      <c r="BQ21" s="99"/>
      <c r="BR21" s="146"/>
      <c r="BS21" s="147"/>
      <c r="BT21" s="99"/>
      <c r="BU21" s="146"/>
      <c r="BV21" s="147"/>
      <c r="BW21" s="99"/>
      <c r="BX21" s="146"/>
      <c r="BY21" s="147"/>
      <c r="BZ21" s="99"/>
      <c r="CA21" s="146"/>
      <c r="CB21" s="147"/>
      <c r="CC21" s="99"/>
      <c r="CD21" s="146"/>
      <c r="CE21" s="147"/>
      <c r="CF21" s="99"/>
      <c r="CG21" s="146"/>
      <c r="CH21" s="147"/>
      <c r="CI21" s="99"/>
      <c r="CJ21" s="146"/>
      <c r="CK21" s="147"/>
      <c r="CL21" s="99"/>
      <c r="CM21" s="146"/>
      <c r="CN21" s="147"/>
      <c r="CO21" s="99"/>
      <c r="CP21" s="146"/>
      <c r="CQ21" s="147"/>
      <c r="CU21" s="126"/>
      <c r="DH21" s="126"/>
      <c r="DT21" s="126"/>
      <c r="EF21" s="126"/>
      <c r="ER21" s="126"/>
      <c r="FE21" s="166"/>
      <c r="FF21" s="166"/>
      <c r="FG21" s="99"/>
    </row>
    <row r="22" spans="1:163" ht="12.75" hidden="1" customHeight="1" outlineLevel="1" x14ac:dyDescent="0.2">
      <c r="A22" s="106" t="s">
        <v>198</v>
      </c>
      <c r="C22" s="106"/>
      <c r="G22" s="124"/>
      <c r="H22" s="125"/>
      <c r="I22" s="99"/>
      <c r="J22" s="146"/>
      <c r="K22" s="147"/>
      <c r="M22" s="146"/>
      <c r="N22" s="147"/>
      <c r="O22" s="99"/>
      <c r="P22" s="146"/>
      <c r="Q22" s="147"/>
      <c r="R22" s="99"/>
      <c r="S22" s="146"/>
      <c r="T22" s="147"/>
      <c r="U22" s="99"/>
      <c r="V22" s="146"/>
      <c r="W22" s="147"/>
      <c r="X22" s="99"/>
      <c r="Y22" s="146"/>
      <c r="Z22" s="147"/>
      <c r="AA22" s="99"/>
      <c r="AB22" s="146"/>
      <c r="AC22" s="147"/>
      <c r="AD22" s="99"/>
      <c r="AE22" s="146"/>
      <c r="AF22" s="147"/>
      <c r="AG22" s="99"/>
      <c r="AH22" s="146"/>
      <c r="AI22" s="147"/>
      <c r="AJ22" s="99"/>
      <c r="AK22" s="146"/>
      <c r="AL22" s="147"/>
      <c r="AM22" s="99"/>
      <c r="AN22" s="146"/>
      <c r="AO22" s="147"/>
      <c r="AP22" s="99"/>
      <c r="AQ22" s="146"/>
      <c r="AR22" s="147"/>
      <c r="AS22" s="99"/>
      <c r="AT22" s="146"/>
      <c r="AU22" s="147"/>
      <c r="AV22" s="99"/>
      <c r="AW22" s="146"/>
      <c r="AX22" s="147"/>
      <c r="AY22" s="99"/>
      <c r="AZ22" s="146"/>
      <c r="BA22" s="147"/>
      <c r="BB22" s="99"/>
      <c r="BC22" s="146"/>
      <c r="BD22" s="147"/>
      <c r="BE22" s="99"/>
      <c r="BF22" s="146"/>
      <c r="BG22" s="147"/>
      <c r="BH22" s="99"/>
      <c r="BI22" s="146"/>
      <c r="BJ22" s="147"/>
      <c r="BK22" s="99"/>
      <c r="BL22" s="146"/>
      <c r="BM22" s="147"/>
      <c r="BN22" s="99"/>
      <c r="BO22" s="146"/>
      <c r="BP22" s="147"/>
      <c r="BQ22" s="99"/>
      <c r="BR22" s="146"/>
      <c r="BS22" s="147"/>
      <c r="BT22" s="99"/>
      <c r="BU22" s="146"/>
      <c r="BV22" s="147"/>
      <c r="BW22" s="99"/>
      <c r="BX22" s="146"/>
      <c r="BY22" s="147"/>
      <c r="BZ22" s="99"/>
      <c r="CA22" s="146"/>
      <c r="CB22" s="147"/>
      <c r="CC22" s="99"/>
      <c r="CD22" s="146"/>
      <c r="CE22" s="147"/>
      <c r="CF22" s="99"/>
      <c r="CG22" s="146"/>
      <c r="CH22" s="147"/>
      <c r="CI22" s="99"/>
      <c r="CJ22" s="146"/>
      <c r="CK22" s="147"/>
      <c r="CL22" s="99"/>
      <c r="CM22" s="146"/>
      <c r="CN22" s="147"/>
      <c r="CO22" s="99"/>
      <c r="CP22" s="146"/>
      <c r="CQ22" s="147"/>
      <c r="CS22" s="127" t="s">
        <v>184</v>
      </c>
      <c r="CU22" s="100" t="s">
        <v>185</v>
      </c>
      <c r="FE22" s="166"/>
      <c r="FF22" s="166"/>
      <c r="FG22" s="99"/>
    </row>
    <row r="23" spans="1:163" ht="12.75" hidden="1" customHeight="1" outlineLevel="1" x14ac:dyDescent="0.2">
      <c r="A23" s="106" t="s">
        <v>199</v>
      </c>
      <c r="C23" s="106"/>
      <c r="F23" s="100">
        <f>ROW(H23)-13</f>
        <v>10</v>
      </c>
      <c r="G23" s="124"/>
      <c r="H23" s="125"/>
      <c r="I23" s="99"/>
      <c r="J23" s="148"/>
      <c r="K23" s="149"/>
      <c r="M23" s="148"/>
      <c r="N23" s="149"/>
      <c r="O23" s="99"/>
      <c r="P23" s="148"/>
      <c r="Q23" s="149"/>
      <c r="R23" s="99"/>
      <c r="S23" s="148"/>
      <c r="T23" s="149"/>
      <c r="U23" s="99"/>
      <c r="V23" s="148"/>
      <c r="W23" s="149"/>
      <c r="X23" s="99"/>
      <c r="Y23" s="148"/>
      <c r="Z23" s="149"/>
      <c r="AA23" s="99"/>
      <c r="AB23" s="148"/>
      <c r="AC23" s="149"/>
      <c r="AD23" s="99"/>
      <c r="AE23" s="148"/>
      <c r="AF23" s="149"/>
      <c r="AG23" s="99"/>
      <c r="AH23" s="148"/>
      <c r="AI23" s="149"/>
      <c r="AJ23" s="99"/>
      <c r="AK23" s="148"/>
      <c r="AL23" s="149"/>
      <c r="AM23" s="99"/>
      <c r="AN23" s="148"/>
      <c r="AO23" s="149"/>
      <c r="AP23" s="99"/>
      <c r="AQ23" s="148"/>
      <c r="AR23" s="149"/>
      <c r="AS23" s="99"/>
      <c r="AT23" s="148"/>
      <c r="AU23" s="149"/>
      <c r="AV23" s="99"/>
      <c r="AW23" s="148"/>
      <c r="AX23" s="149"/>
      <c r="AY23" s="99"/>
      <c r="AZ23" s="148"/>
      <c r="BA23" s="149"/>
      <c r="BB23" s="99"/>
      <c r="BC23" s="148"/>
      <c r="BD23" s="149"/>
      <c r="BE23" s="99"/>
      <c r="BF23" s="148"/>
      <c r="BG23" s="149"/>
      <c r="BH23" s="99"/>
      <c r="BI23" s="148"/>
      <c r="BJ23" s="149"/>
      <c r="BK23" s="99"/>
      <c r="BL23" s="148"/>
      <c r="BM23" s="149"/>
      <c r="BN23" s="99"/>
      <c r="BO23" s="148"/>
      <c r="BP23" s="149"/>
      <c r="BQ23" s="99"/>
      <c r="BR23" s="148"/>
      <c r="BS23" s="149"/>
      <c r="BT23" s="99"/>
      <c r="BU23" s="148"/>
      <c r="BV23" s="149"/>
      <c r="BW23" s="99"/>
      <c r="BX23" s="148"/>
      <c r="BY23" s="149"/>
      <c r="BZ23" s="99"/>
      <c r="CA23" s="148"/>
      <c r="CB23" s="149"/>
      <c r="CC23" s="99"/>
      <c r="CD23" s="148"/>
      <c r="CE23" s="149"/>
      <c r="CF23" s="99"/>
      <c r="CG23" s="148"/>
      <c r="CH23" s="149"/>
      <c r="CI23" s="99"/>
      <c r="CJ23" s="148"/>
      <c r="CK23" s="149"/>
      <c r="CL23" s="99"/>
      <c r="CM23" s="148"/>
      <c r="CN23" s="149"/>
      <c r="CO23" s="99"/>
      <c r="CP23" s="148"/>
      <c r="CQ23" s="149"/>
      <c r="CS23" s="128">
        <f>SUMIF(J23:CQ23,"&gt; 0")</f>
        <v>0</v>
      </c>
      <c r="CU23" s="128">
        <f>ABS(SUMIF(J23:CQ23,"&lt; 0"))</f>
        <v>0</v>
      </c>
      <c r="FE23" s="167"/>
      <c r="FF23" s="167"/>
      <c r="FG23" s="99"/>
    </row>
    <row r="24" spans="1:163" ht="12.75" hidden="1" customHeight="1" outlineLevel="1" x14ac:dyDescent="0.2">
      <c r="A24" s="106" t="s">
        <v>200</v>
      </c>
      <c r="C24" s="106"/>
      <c r="G24" s="124"/>
      <c r="H24" s="129"/>
      <c r="I24" s="99"/>
      <c r="J24" s="99"/>
      <c r="K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FE24" s="99"/>
      <c r="FF24" s="99"/>
      <c r="FG24" s="99"/>
    </row>
    <row r="25" spans="1:163" ht="12.75" hidden="1" customHeight="1" outlineLevel="1" x14ac:dyDescent="0.2">
      <c r="A25" s="106" t="s">
        <v>201</v>
      </c>
      <c r="C25" s="106"/>
      <c r="G25" s="124"/>
      <c r="H25" s="125"/>
      <c r="I25" s="99"/>
      <c r="J25" s="146"/>
      <c r="K25" s="147"/>
      <c r="M25" s="146"/>
      <c r="N25" s="147"/>
      <c r="O25" s="99"/>
      <c r="P25" s="146"/>
      <c r="Q25" s="147"/>
      <c r="R25" s="99"/>
      <c r="S25" s="146"/>
      <c r="T25" s="147"/>
      <c r="U25" s="99"/>
      <c r="V25" s="146"/>
      <c r="W25" s="147"/>
      <c r="X25" s="99"/>
      <c r="Y25" s="146"/>
      <c r="Z25" s="147"/>
      <c r="AA25" s="99"/>
      <c r="AB25" s="146"/>
      <c r="AC25" s="147"/>
      <c r="AD25" s="99"/>
      <c r="AE25" s="146"/>
      <c r="AF25" s="147"/>
      <c r="AG25" s="99"/>
      <c r="AH25" s="146"/>
      <c r="AI25" s="147"/>
      <c r="AJ25" s="99"/>
      <c r="AK25" s="146"/>
      <c r="AL25" s="147"/>
      <c r="AM25" s="99"/>
      <c r="AN25" s="146"/>
      <c r="AO25" s="147"/>
      <c r="AP25" s="99"/>
      <c r="AQ25" s="146"/>
      <c r="AR25" s="147"/>
      <c r="AS25" s="99"/>
      <c r="AT25" s="146"/>
      <c r="AU25" s="147"/>
      <c r="AV25" s="99"/>
      <c r="AW25" s="146"/>
      <c r="AX25" s="147"/>
      <c r="AY25" s="99"/>
      <c r="AZ25" s="146"/>
      <c r="BA25" s="147"/>
      <c r="BB25" s="99"/>
      <c r="BC25" s="146"/>
      <c r="BD25" s="147"/>
      <c r="BE25" s="99"/>
      <c r="BF25" s="146"/>
      <c r="BG25" s="147"/>
      <c r="BH25" s="99"/>
      <c r="BI25" s="146"/>
      <c r="BJ25" s="147"/>
      <c r="BK25" s="99"/>
      <c r="BL25" s="146"/>
      <c r="BM25" s="147"/>
      <c r="BN25" s="99"/>
      <c r="BO25" s="146"/>
      <c r="BP25" s="147"/>
      <c r="BQ25" s="99"/>
      <c r="BR25" s="146"/>
      <c r="BS25" s="147"/>
      <c r="BT25" s="99"/>
      <c r="BU25" s="146"/>
      <c r="BV25" s="147"/>
      <c r="BW25" s="99"/>
      <c r="BX25" s="146"/>
      <c r="BY25" s="147"/>
      <c r="BZ25" s="99"/>
      <c r="CA25" s="146"/>
      <c r="CB25" s="147"/>
      <c r="CC25" s="99"/>
      <c r="CD25" s="146"/>
      <c r="CE25" s="147"/>
      <c r="CF25" s="99"/>
      <c r="CG25" s="146"/>
      <c r="CH25" s="147"/>
      <c r="CI25" s="99"/>
      <c r="CJ25" s="146"/>
      <c r="CK25" s="147"/>
      <c r="CL25" s="99"/>
      <c r="CM25" s="146"/>
      <c r="CN25" s="147"/>
      <c r="CO25" s="99"/>
      <c r="CP25" s="146"/>
      <c r="CQ25" s="147"/>
      <c r="FE25" s="166"/>
      <c r="FF25" s="166"/>
      <c r="FG25" s="99"/>
    </row>
    <row r="26" spans="1:163" ht="12.75" hidden="1" customHeight="1" outlineLevel="1" x14ac:dyDescent="0.2">
      <c r="A26" s="106" t="s">
        <v>202</v>
      </c>
      <c r="C26" s="106"/>
      <c r="G26" s="124"/>
      <c r="H26" s="129"/>
      <c r="I26" s="99"/>
      <c r="J26" s="99"/>
      <c r="K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S26" s="127"/>
      <c r="DF26" s="127"/>
      <c r="DR26" s="127"/>
      <c r="ED26" s="127"/>
      <c r="EP26" s="127"/>
      <c r="FE26" s="99"/>
      <c r="FF26" s="99"/>
      <c r="FG26" s="99"/>
    </row>
    <row r="27" spans="1:163" ht="12.75" hidden="1" customHeight="1" outlineLevel="1" x14ac:dyDescent="0.2">
      <c r="A27" s="106" t="s">
        <v>203</v>
      </c>
      <c r="C27" s="106"/>
      <c r="G27" s="124"/>
      <c r="H27" s="125"/>
      <c r="I27" s="99"/>
      <c r="J27" s="146"/>
      <c r="K27" s="147"/>
      <c r="M27" s="146"/>
      <c r="N27" s="147"/>
      <c r="O27" s="99"/>
      <c r="P27" s="146"/>
      <c r="Q27" s="147"/>
      <c r="R27" s="99"/>
      <c r="S27" s="146"/>
      <c r="T27" s="147"/>
      <c r="U27" s="99"/>
      <c r="V27" s="146"/>
      <c r="W27" s="147"/>
      <c r="X27" s="99"/>
      <c r="Y27" s="146"/>
      <c r="Z27" s="147"/>
      <c r="AA27" s="99"/>
      <c r="AB27" s="146"/>
      <c r="AC27" s="147"/>
      <c r="AD27" s="99"/>
      <c r="AE27" s="146"/>
      <c r="AF27" s="147"/>
      <c r="AG27" s="99"/>
      <c r="AH27" s="146"/>
      <c r="AI27" s="147"/>
      <c r="AJ27" s="99"/>
      <c r="AK27" s="146"/>
      <c r="AL27" s="147"/>
      <c r="AM27" s="99"/>
      <c r="AN27" s="146"/>
      <c r="AO27" s="147"/>
      <c r="AP27" s="99"/>
      <c r="AQ27" s="146"/>
      <c r="AR27" s="147"/>
      <c r="AS27" s="99"/>
      <c r="AT27" s="146"/>
      <c r="AU27" s="147"/>
      <c r="AV27" s="99"/>
      <c r="AW27" s="146"/>
      <c r="AX27" s="147"/>
      <c r="AY27" s="99"/>
      <c r="AZ27" s="146"/>
      <c r="BA27" s="147"/>
      <c r="BB27" s="99"/>
      <c r="BC27" s="146"/>
      <c r="BD27" s="147"/>
      <c r="BE27" s="99"/>
      <c r="BF27" s="146"/>
      <c r="BG27" s="147"/>
      <c r="BH27" s="99"/>
      <c r="BI27" s="146"/>
      <c r="BJ27" s="147"/>
      <c r="BK27" s="99"/>
      <c r="BL27" s="146"/>
      <c r="BM27" s="147"/>
      <c r="BN27" s="99"/>
      <c r="BO27" s="146"/>
      <c r="BP27" s="147"/>
      <c r="BQ27" s="99"/>
      <c r="BR27" s="146"/>
      <c r="BS27" s="147"/>
      <c r="BT27" s="99"/>
      <c r="BU27" s="146"/>
      <c r="BV27" s="147"/>
      <c r="BW27" s="99"/>
      <c r="BX27" s="146"/>
      <c r="BY27" s="147"/>
      <c r="BZ27" s="99"/>
      <c r="CA27" s="146"/>
      <c r="CB27" s="147"/>
      <c r="CC27" s="99"/>
      <c r="CD27" s="146"/>
      <c r="CE27" s="147"/>
      <c r="CF27" s="99"/>
      <c r="CG27" s="146"/>
      <c r="CH27" s="147"/>
      <c r="CI27" s="99"/>
      <c r="CJ27" s="146"/>
      <c r="CK27" s="147"/>
      <c r="CL27" s="99"/>
      <c r="CM27" s="146"/>
      <c r="CN27" s="147"/>
      <c r="CO27" s="99"/>
      <c r="CP27" s="146"/>
      <c r="CQ27" s="147"/>
      <c r="DA27" s="130"/>
      <c r="DN27" s="130"/>
      <c r="DZ27" s="130"/>
      <c r="EL27" s="130"/>
      <c r="EX27" s="130"/>
      <c r="FE27" s="166"/>
      <c r="FF27" s="166"/>
      <c r="FG27" s="99"/>
    </row>
    <row r="28" spans="1:163" ht="12.75" hidden="1" customHeight="1" outlineLevel="1" x14ac:dyDescent="0.2">
      <c r="A28" s="106" t="s">
        <v>188</v>
      </c>
      <c r="C28" s="106"/>
      <c r="F28" s="100">
        <f>ROW(H28)-13</f>
        <v>15</v>
      </c>
      <c r="G28" s="131"/>
      <c r="H28" s="132"/>
      <c r="I28" s="133"/>
      <c r="J28" s="144"/>
      <c r="K28" s="145"/>
      <c r="L28" s="133"/>
      <c r="M28" s="144"/>
      <c r="N28" s="145"/>
      <c r="O28" s="133"/>
      <c r="P28" s="144"/>
      <c r="Q28" s="145"/>
      <c r="R28" s="133"/>
      <c r="S28" s="144"/>
      <c r="T28" s="145"/>
      <c r="U28" s="133"/>
      <c r="V28" s="144"/>
      <c r="W28" s="145"/>
      <c r="X28" s="133"/>
      <c r="Y28" s="144"/>
      <c r="Z28" s="145"/>
      <c r="AA28" s="133"/>
      <c r="AB28" s="144"/>
      <c r="AC28" s="145"/>
      <c r="AD28" s="133"/>
      <c r="AE28" s="144"/>
      <c r="AF28" s="145"/>
      <c r="AG28" s="133"/>
      <c r="AH28" s="144"/>
      <c r="AI28" s="145"/>
      <c r="AJ28" s="133"/>
      <c r="AK28" s="144"/>
      <c r="AL28" s="145"/>
      <c r="AM28" s="133"/>
      <c r="AN28" s="144"/>
      <c r="AO28" s="145"/>
      <c r="AP28" s="133"/>
      <c r="AQ28" s="144"/>
      <c r="AR28" s="145"/>
      <c r="AS28" s="133"/>
      <c r="AT28" s="144"/>
      <c r="AU28" s="145"/>
      <c r="AV28" s="133"/>
      <c r="AW28" s="144"/>
      <c r="AX28" s="145"/>
      <c r="AY28" s="133"/>
      <c r="AZ28" s="144"/>
      <c r="BA28" s="145"/>
      <c r="BB28" s="133"/>
      <c r="BC28" s="144"/>
      <c r="BD28" s="145"/>
      <c r="BE28" s="133"/>
      <c r="BF28" s="144"/>
      <c r="BG28" s="145"/>
      <c r="BH28" s="133"/>
      <c r="BI28" s="144"/>
      <c r="BJ28" s="145"/>
      <c r="BK28" s="133"/>
      <c r="BL28" s="144"/>
      <c r="BM28" s="145"/>
      <c r="BN28" s="133"/>
      <c r="BO28" s="144"/>
      <c r="BP28" s="145"/>
      <c r="BQ28" s="133"/>
      <c r="BR28" s="144"/>
      <c r="BS28" s="145"/>
      <c r="BT28" s="133"/>
      <c r="BU28" s="144"/>
      <c r="BV28" s="145"/>
      <c r="BW28" s="133"/>
      <c r="BX28" s="144"/>
      <c r="BY28" s="145"/>
      <c r="BZ28" s="133"/>
      <c r="CA28" s="144"/>
      <c r="CB28" s="145"/>
      <c r="CC28" s="133"/>
      <c r="CD28" s="144"/>
      <c r="CE28" s="145"/>
      <c r="CF28" s="133"/>
      <c r="CG28" s="144"/>
      <c r="CH28" s="145"/>
      <c r="CI28" s="133"/>
      <c r="CJ28" s="144"/>
      <c r="CK28" s="145"/>
      <c r="CL28" s="133"/>
      <c r="CM28" s="144"/>
      <c r="CN28" s="145"/>
      <c r="CO28" s="133"/>
      <c r="CP28" s="144"/>
      <c r="CQ28" s="145"/>
      <c r="FE28" s="159"/>
      <c r="FF28" s="159"/>
      <c r="FG28" s="99"/>
    </row>
    <row r="29" spans="1:163" ht="7.5" customHeight="1" x14ac:dyDescent="0.2">
      <c r="A29" s="106" t="s">
        <v>204</v>
      </c>
      <c r="C29" s="106"/>
      <c r="E29" s="160">
        <v>61034</v>
      </c>
      <c r="F29" s="117">
        <f>ROW(E29)-13</f>
        <v>16</v>
      </c>
      <c r="G29" s="168" t="s">
        <v>205</v>
      </c>
      <c r="H29" s="170" t="s">
        <v>206</v>
      </c>
      <c r="J29" s="118"/>
      <c r="K29" s="118" t="s">
        <v>177</v>
      </c>
      <c r="L29" s="100"/>
      <c r="M29" s="118"/>
      <c r="N29" s="118" t="s">
        <v>177</v>
      </c>
      <c r="P29" s="118"/>
      <c r="Q29" s="118" t="s">
        <v>177</v>
      </c>
      <c r="S29" s="118"/>
      <c r="T29" s="118" t="s">
        <v>177</v>
      </c>
      <c r="V29" s="118"/>
      <c r="W29" s="118" t="s">
        <v>178</v>
      </c>
      <c r="Y29" s="118"/>
      <c r="Z29" s="118" t="s">
        <v>177</v>
      </c>
      <c r="AB29" s="118"/>
      <c r="AC29" s="118" t="s">
        <v>178</v>
      </c>
      <c r="AE29" s="118"/>
      <c r="AF29" s="118" t="s">
        <v>177</v>
      </c>
      <c r="AH29" s="118"/>
      <c r="AI29" s="118" t="s">
        <v>177</v>
      </c>
      <c r="AK29" s="118"/>
      <c r="AL29" s="118" t="s">
        <v>177</v>
      </c>
      <c r="AN29" s="118"/>
      <c r="AO29" s="118" t="s">
        <v>177</v>
      </c>
      <c r="AQ29" s="118"/>
      <c r="AR29" s="118"/>
      <c r="AT29" s="118"/>
      <c r="AU29" s="118"/>
      <c r="AW29" s="118"/>
      <c r="AX29" s="118"/>
      <c r="AZ29" s="118"/>
      <c r="BA29" s="118"/>
      <c r="BC29" s="118"/>
      <c r="BD29" s="118"/>
      <c r="BF29" s="118"/>
      <c r="BG29" s="118" t="s">
        <v>177</v>
      </c>
      <c r="BI29" s="118"/>
      <c r="BJ29" s="118" t="s">
        <v>177</v>
      </c>
      <c r="BL29" s="118"/>
      <c r="BM29" s="118" t="s">
        <v>177</v>
      </c>
      <c r="BO29" s="118"/>
      <c r="BP29" s="118"/>
      <c r="BR29" s="118"/>
      <c r="BS29" s="118" t="s">
        <v>177</v>
      </c>
      <c r="BU29" s="118"/>
      <c r="BV29" s="118" t="s">
        <v>177</v>
      </c>
      <c r="BX29" s="118"/>
      <c r="BY29" s="118" t="s">
        <v>177</v>
      </c>
      <c r="CA29" s="118"/>
      <c r="CB29" s="118" t="s">
        <v>177</v>
      </c>
      <c r="CD29" s="118"/>
      <c r="CE29" s="118" t="s">
        <v>177</v>
      </c>
      <c r="CG29" s="118"/>
      <c r="CH29" s="118"/>
      <c r="CJ29" s="118"/>
      <c r="CK29" s="118" t="s">
        <v>177</v>
      </c>
      <c r="CM29" s="118"/>
      <c r="CN29" s="118" t="s">
        <v>177</v>
      </c>
      <c r="CP29" s="118"/>
      <c r="CQ29" s="118" t="s">
        <v>177</v>
      </c>
      <c r="CS29" s="156" t="e">
        <f>AVERAGE(J33:CQ33)</f>
        <v>#DIV/0!</v>
      </c>
      <c r="CU29" s="156" t="e">
        <f t="array" ref="CU29">AVERAGE(IF(J32:CQ32&lt;&gt;0,J32:CQ32,""))</f>
        <v>#DIV/0!</v>
      </c>
      <c r="CW29" s="156" t="e">
        <f t="array" ref="CW29">AVERAGE(IF(J32:CQ32&lt;&gt;0,J33:CQ33,""))</f>
        <v>#DIV/0!</v>
      </c>
      <c r="CY29" s="156" t="e">
        <f>AVERAGE(J36:CQ36)</f>
        <v>#DIV/0!</v>
      </c>
      <c r="DA29" s="150" t="e">
        <f>CW29/CU29</f>
        <v>#DIV/0!</v>
      </c>
      <c r="DC29" s="150" t="e">
        <f>CY29/CU29</f>
        <v>#DIV/0!</v>
      </c>
      <c r="DE29" s="119"/>
      <c r="DF29" s="156" t="e">
        <f>AVERAGE(J33:CQ33)</f>
        <v>#DIV/0!</v>
      </c>
      <c r="DH29" s="156" t="e">
        <f>SUMPRODUCT(J32:CQ32,J38:CQ38)/SUM(J38:CQ38)</f>
        <v>#DIV/0!</v>
      </c>
      <c r="DJ29" s="156" t="e">
        <f>SUMPRODUCT(J33:CQ33,J38:CQ38)/SUM(J38:CQ38)</f>
        <v>#DIV/0!</v>
      </c>
      <c r="DL29" s="156" t="e">
        <f>SUMPRODUCT(J36:CQ36,J38:CQ38)/SUM(D38:CQ38)</f>
        <v>#DIV/0!</v>
      </c>
      <c r="DN29" s="150" t="e">
        <f>DJ29/DH29</f>
        <v>#DIV/0!</v>
      </c>
      <c r="DP29" s="150" t="e">
        <f>DL29/DH29</f>
        <v>#DIV/0!</v>
      </c>
      <c r="DR29" s="156" t="e">
        <f>AVERAGE(J33:BM33)</f>
        <v>#DIV/0!</v>
      </c>
      <c r="DT29" s="156" t="e">
        <f>SUMPRODUCT(J32:BM32,J38:BM38)/SUM(J38:BM38)</f>
        <v>#DIV/0!</v>
      </c>
      <c r="DV29" s="156" t="e">
        <f>SUMPRODUCT(J33:BM33,J38:BM38)/SUM(J38:BM38)</f>
        <v>#DIV/0!</v>
      </c>
      <c r="DX29" s="156" t="e">
        <f>SUMPRODUCT(J36:BM36,J38:BM38)/SUM(J38:BM38)</f>
        <v>#DIV/0!</v>
      </c>
      <c r="DZ29" s="150" t="e">
        <f>DV29/DT29</f>
        <v>#DIV/0!</v>
      </c>
      <c r="EB29" s="150" t="e">
        <f>DX29/DT29</f>
        <v>#DIV/0!</v>
      </c>
      <c r="ED29" s="156" t="e">
        <f>AVERAGE(BO33:CK33)</f>
        <v>#DIV/0!</v>
      </c>
      <c r="EF29" s="156" t="e">
        <f>SUMPRODUCT(BO32:CK32,BO38:CK38)/SUM(BO38:CK38)</f>
        <v>#DIV/0!</v>
      </c>
      <c r="EH29" s="156" t="e">
        <f>SUMPRODUCT(BO33:CK33,BO38:CK38)/SUM(BO38:CK38)</f>
        <v>#DIV/0!</v>
      </c>
      <c r="EJ29" s="156" t="e">
        <f>SUMPRODUCT(BO36:CK36,BO38:CK38)/SUM(BO38:CK38)</f>
        <v>#DIV/0!</v>
      </c>
      <c r="EL29" s="150" t="e">
        <f>EH29/EF29</f>
        <v>#DIV/0!</v>
      </c>
      <c r="EN29" s="150" t="e">
        <f>EJ29/EF29</f>
        <v>#DIV/0!</v>
      </c>
      <c r="EP29" s="156" t="e">
        <f>AVERAGE(CM33:CQ33)</f>
        <v>#DIV/0!</v>
      </c>
      <c r="ER29" s="156" t="e">
        <f>SUMPRODUCT(CM32:CQ32,CM38:CQ38)/SUM(CM38:CQ38)</f>
        <v>#DIV/0!</v>
      </c>
      <c r="ET29" s="156" t="e">
        <f>SUMPRODUCT(CM33:CQ33,CM38:CQ38)/SUM(CM38:CQ38)</f>
        <v>#DIV/0!</v>
      </c>
      <c r="EV29" s="156" t="e">
        <f>SUMPRODUCT(CM36:CQ36,CM38:CQ38)/SUM(CM38:CQ38)</f>
        <v>#DIV/0!</v>
      </c>
      <c r="EX29" s="150" t="e">
        <f>ET29/ER29</f>
        <v>#DIV/0!</v>
      </c>
      <c r="EZ29" s="150" t="e">
        <f>EV29/ER29</f>
        <v>#DIV/0!</v>
      </c>
      <c r="FB29" s="152" t="e">
        <f>EX29*EL29*DZ29</f>
        <v>#DIV/0!</v>
      </c>
      <c r="FC29" s="120"/>
      <c r="FD29" s="154" t="e">
        <f>EZ29*EN29*EB29</f>
        <v>#DIV/0!</v>
      </c>
      <c r="FE29" s="121"/>
      <c r="FF29" s="121"/>
      <c r="FG29" s="99"/>
    </row>
    <row r="30" spans="1:163" ht="7.5" customHeight="1" x14ac:dyDescent="0.2">
      <c r="A30" s="106" t="s">
        <v>207</v>
      </c>
      <c r="C30" s="106"/>
      <c r="E30" s="161"/>
      <c r="G30" s="169"/>
      <c r="H30" s="171"/>
      <c r="J30" s="118"/>
      <c r="K30" s="118"/>
      <c r="L30" s="100"/>
      <c r="M30" s="118"/>
      <c r="N30" s="118" t="s">
        <v>177</v>
      </c>
      <c r="P30" s="118" t="s">
        <v>180</v>
      </c>
      <c r="Q30" s="118" t="s">
        <v>177</v>
      </c>
      <c r="S30" s="118" t="s">
        <v>180</v>
      </c>
      <c r="T30" s="118" t="s">
        <v>177</v>
      </c>
      <c r="V30" s="118"/>
      <c r="W30" s="118"/>
      <c r="Y30" s="118" t="s">
        <v>178</v>
      </c>
      <c r="Z30" s="118" t="s">
        <v>177</v>
      </c>
      <c r="AB30" s="118" t="s">
        <v>180</v>
      </c>
      <c r="AC30" s="118" t="s">
        <v>178</v>
      </c>
      <c r="AE30" s="118"/>
      <c r="AF30" s="118" t="s">
        <v>178</v>
      </c>
      <c r="AH30" s="118"/>
      <c r="AI30" s="118" t="s">
        <v>178</v>
      </c>
      <c r="AK30" s="118"/>
      <c r="AL30" s="118" t="s">
        <v>178</v>
      </c>
      <c r="AN30" s="118"/>
      <c r="AO30" s="118" t="s">
        <v>177</v>
      </c>
      <c r="AQ30" s="118"/>
      <c r="AR30" s="118"/>
      <c r="AT30" s="118"/>
      <c r="AU30" s="118"/>
      <c r="AW30" s="118"/>
      <c r="AX30" s="118"/>
      <c r="AZ30" s="118"/>
      <c r="BA30" s="118"/>
      <c r="BC30" s="118"/>
      <c r="BD30" s="118"/>
      <c r="BF30" s="118"/>
      <c r="BG30" s="118" t="s">
        <v>178</v>
      </c>
      <c r="BI30" s="118" t="s">
        <v>178</v>
      </c>
      <c r="BJ30" s="118" t="s">
        <v>177</v>
      </c>
      <c r="BL30" s="118"/>
      <c r="BM30" s="118" t="s">
        <v>177</v>
      </c>
      <c r="BO30" s="118"/>
      <c r="BP30" s="118"/>
      <c r="BR30" s="118"/>
      <c r="BS30" s="118" t="s">
        <v>180</v>
      </c>
      <c r="BU30" s="118" t="s">
        <v>177</v>
      </c>
      <c r="BV30" s="118" t="s">
        <v>177</v>
      </c>
      <c r="BX30" s="118" t="s">
        <v>177</v>
      </c>
      <c r="BY30" s="118" t="s">
        <v>177</v>
      </c>
      <c r="CA30" s="118"/>
      <c r="CB30" s="118" t="s">
        <v>177</v>
      </c>
      <c r="CD30" s="118" t="s">
        <v>177</v>
      </c>
      <c r="CE30" s="118" t="s">
        <v>177</v>
      </c>
      <c r="CG30" s="118"/>
      <c r="CH30" s="118"/>
      <c r="CJ30" s="118"/>
      <c r="CK30" s="118" t="s">
        <v>177</v>
      </c>
      <c r="CM30" s="118" t="s">
        <v>177</v>
      </c>
      <c r="CN30" s="118" t="s">
        <v>177</v>
      </c>
      <c r="CP30" s="118" t="s">
        <v>178</v>
      </c>
      <c r="CQ30" s="118" t="s">
        <v>177</v>
      </c>
      <c r="CS30" s="157"/>
      <c r="CU30" s="157"/>
      <c r="CW30" s="157"/>
      <c r="CY30" s="157"/>
      <c r="DA30" s="151"/>
      <c r="DC30" s="151"/>
      <c r="DE30" s="119"/>
      <c r="DF30" s="157"/>
      <c r="DH30" s="157"/>
      <c r="DJ30" s="157"/>
      <c r="DL30" s="157"/>
      <c r="DN30" s="151"/>
      <c r="DP30" s="151"/>
      <c r="DR30" s="157"/>
      <c r="DT30" s="157"/>
      <c r="DV30" s="157"/>
      <c r="DX30" s="157"/>
      <c r="DZ30" s="151"/>
      <c r="EB30" s="151"/>
      <c r="ED30" s="157"/>
      <c r="EF30" s="157"/>
      <c r="EH30" s="157"/>
      <c r="EJ30" s="157"/>
      <c r="EL30" s="151"/>
      <c r="EN30" s="151"/>
      <c r="EP30" s="157"/>
      <c r="ER30" s="157"/>
      <c r="ET30" s="157"/>
      <c r="EV30" s="157"/>
      <c r="EX30" s="151"/>
      <c r="EZ30" s="151"/>
      <c r="FB30" s="153"/>
      <c r="FC30" s="120"/>
      <c r="FD30" s="155"/>
      <c r="FE30" s="121"/>
      <c r="FF30" s="121"/>
      <c r="FG30" s="99"/>
    </row>
    <row r="31" spans="1:163" ht="2.25" customHeight="1" collapsed="1" x14ac:dyDescent="0.2">
      <c r="A31" s="106" t="s">
        <v>208</v>
      </c>
      <c r="C31" s="106"/>
      <c r="G31" s="122"/>
      <c r="H31" s="123"/>
      <c r="L31" s="100"/>
      <c r="FE31" s="99"/>
      <c r="FF31" s="99"/>
      <c r="FG31" s="99"/>
    </row>
    <row r="32" spans="1:163" ht="12.75" hidden="1" customHeight="1" outlineLevel="1" x14ac:dyDescent="0.2">
      <c r="A32" s="106" t="s">
        <v>209</v>
      </c>
      <c r="C32" s="106"/>
      <c r="G32" s="124"/>
      <c r="H32" s="125"/>
      <c r="I32" s="99"/>
      <c r="J32" s="146"/>
      <c r="K32" s="147"/>
      <c r="M32" s="146"/>
      <c r="N32" s="147"/>
      <c r="O32" s="99"/>
      <c r="P32" s="146"/>
      <c r="Q32" s="147"/>
      <c r="R32" s="99"/>
      <c r="S32" s="146"/>
      <c r="T32" s="147"/>
      <c r="U32" s="99"/>
      <c r="V32" s="146"/>
      <c r="W32" s="147"/>
      <c r="X32" s="99"/>
      <c r="Y32" s="146"/>
      <c r="Z32" s="147"/>
      <c r="AA32" s="99"/>
      <c r="AB32" s="146"/>
      <c r="AC32" s="147"/>
      <c r="AD32" s="99"/>
      <c r="AE32" s="146"/>
      <c r="AF32" s="147"/>
      <c r="AG32" s="99"/>
      <c r="AH32" s="146"/>
      <c r="AI32" s="147"/>
      <c r="AJ32" s="99"/>
      <c r="AK32" s="146"/>
      <c r="AL32" s="147"/>
      <c r="AM32" s="99"/>
      <c r="AN32" s="146"/>
      <c r="AO32" s="147"/>
      <c r="AP32" s="99"/>
      <c r="AQ32" s="146"/>
      <c r="AR32" s="147"/>
      <c r="AS32" s="99"/>
      <c r="AT32" s="146"/>
      <c r="AU32" s="147"/>
      <c r="AV32" s="99"/>
      <c r="AW32" s="146"/>
      <c r="AX32" s="147"/>
      <c r="AY32" s="99"/>
      <c r="AZ32" s="146"/>
      <c r="BA32" s="147"/>
      <c r="BB32" s="99"/>
      <c r="BC32" s="146"/>
      <c r="BD32" s="147"/>
      <c r="BE32" s="99"/>
      <c r="BF32" s="146"/>
      <c r="BG32" s="147"/>
      <c r="BH32" s="99"/>
      <c r="BI32" s="146"/>
      <c r="BJ32" s="147"/>
      <c r="BK32" s="99"/>
      <c r="BL32" s="146"/>
      <c r="BM32" s="147"/>
      <c r="BN32" s="99"/>
      <c r="BO32" s="146"/>
      <c r="BP32" s="147"/>
      <c r="BQ32" s="99"/>
      <c r="BR32" s="146"/>
      <c r="BS32" s="147"/>
      <c r="BT32" s="99"/>
      <c r="BU32" s="146"/>
      <c r="BV32" s="147"/>
      <c r="BW32" s="99"/>
      <c r="BX32" s="146"/>
      <c r="BY32" s="147"/>
      <c r="BZ32" s="99"/>
      <c r="CA32" s="146"/>
      <c r="CB32" s="147"/>
      <c r="CC32" s="99"/>
      <c r="CD32" s="146"/>
      <c r="CE32" s="147"/>
      <c r="CF32" s="99"/>
      <c r="CG32" s="146"/>
      <c r="CH32" s="147"/>
      <c r="CI32" s="99"/>
      <c r="CJ32" s="146"/>
      <c r="CK32" s="147"/>
      <c r="CL32" s="99"/>
      <c r="CM32" s="146"/>
      <c r="CN32" s="147"/>
      <c r="CO32" s="99"/>
      <c r="CP32" s="146"/>
      <c r="CQ32" s="147"/>
      <c r="CU32" s="126"/>
      <c r="DH32" s="126"/>
      <c r="DT32" s="126"/>
      <c r="EF32" s="126"/>
      <c r="ER32" s="126"/>
      <c r="FE32" s="166"/>
      <c r="FF32" s="166"/>
      <c r="FG32" s="99"/>
    </row>
    <row r="33" spans="1:163" ht="12.75" hidden="1" customHeight="1" outlineLevel="1" x14ac:dyDescent="0.2">
      <c r="A33" s="106" t="s">
        <v>210</v>
      </c>
      <c r="C33" s="106"/>
      <c r="G33" s="124"/>
      <c r="H33" s="125"/>
      <c r="I33" s="99"/>
      <c r="J33" s="146"/>
      <c r="K33" s="147"/>
      <c r="M33" s="146"/>
      <c r="N33" s="147"/>
      <c r="O33" s="99"/>
      <c r="P33" s="146"/>
      <c r="Q33" s="147"/>
      <c r="R33" s="99"/>
      <c r="S33" s="146"/>
      <c r="T33" s="147"/>
      <c r="U33" s="99"/>
      <c r="V33" s="146"/>
      <c r="W33" s="147"/>
      <c r="X33" s="99"/>
      <c r="Y33" s="146"/>
      <c r="Z33" s="147"/>
      <c r="AA33" s="99"/>
      <c r="AB33" s="146"/>
      <c r="AC33" s="147"/>
      <c r="AD33" s="99"/>
      <c r="AE33" s="146"/>
      <c r="AF33" s="147"/>
      <c r="AG33" s="99"/>
      <c r="AH33" s="146"/>
      <c r="AI33" s="147"/>
      <c r="AJ33" s="99"/>
      <c r="AK33" s="146"/>
      <c r="AL33" s="147"/>
      <c r="AM33" s="99"/>
      <c r="AN33" s="146"/>
      <c r="AO33" s="147"/>
      <c r="AP33" s="99"/>
      <c r="AQ33" s="146"/>
      <c r="AR33" s="147"/>
      <c r="AS33" s="99"/>
      <c r="AT33" s="146"/>
      <c r="AU33" s="147"/>
      <c r="AV33" s="99"/>
      <c r="AW33" s="146"/>
      <c r="AX33" s="147"/>
      <c r="AY33" s="99"/>
      <c r="AZ33" s="146"/>
      <c r="BA33" s="147"/>
      <c r="BB33" s="99"/>
      <c r="BC33" s="146"/>
      <c r="BD33" s="147"/>
      <c r="BE33" s="99"/>
      <c r="BF33" s="146"/>
      <c r="BG33" s="147"/>
      <c r="BH33" s="99"/>
      <c r="BI33" s="146"/>
      <c r="BJ33" s="147"/>
      <c r="BK33" s="99"/>
      <c r="BL33" s="146"/>
      <c r="BM33" s="147"/>
      <c r="BN33" s="99"/>
      <c r="BO33" s="146"/>
      <c r="BP33" s="147"/>
      <c r="BQ33" s="99"/>
      <c r="BR33" s="146"/>
      <c r="BS33" s="147"/>
      <c r="BT33" s="99"/>
      <c r="BU33" s="146"/>
      <c r="BV33" s="147"/>
      <c r="BW33" s="99"/>
      <c r="BX33" s="146"/>
      <c r="BY33" s="147"/>
      <c r="BZ33" s="99"/>
      <c r="CA33" s="146"/>
      <c r="CB33" s="147"/>
      <c r="CC33" s="99"/>
      <c r="CD33" s="146"/>
      <c r="CE33" s="147"/>
      <c r="CF33" s="99"/>
      <c r="CG33" s="146"/>
      <c r="CH33" s="147"/>
      <c r="CI33" s="99"/>
      <c r="CJ33" s="146"/>
      <c r="CK33" s="147"/>
      <c r="CL33" s="99"/>
      <c r="CM33" s="146"/>
      <c r="CN33" s="147"/>
      <c r="CO33" s="99"/>
      <c r="CP33" s="146"/>
      <c r="CQ33" s="147"/>
      <c r="CS33" s="127" t="s">
        <v>184</v>
      </c>
      <c r="CU33" s="100" t="s">
        <v>185</v>
      </c>
      <c r="FE33" s="166"/>
      <c r="FF33" s="166"/>
      <c r="FG33" s="99"/>
    </row>
    <row r="34" spans="1:163" ht="12.75" hidden="1" customHeight="1" outlineLevel="1" x14ac:dyDescent="0.2">
      <c r="A34" s="106" t="s">
        <v>211</v>
      </c>
      <c r="C34" s="106"/>
      <c r="F34" s="100">
        <f>ROW(H34)-13</f>
        <v>21</v>
      </c>
      <c r="G34" s="124"/>
      <c r="H34" s="125"/>
      <c r="I34" s="99"/>
      <c r="J34" s="148"/>
      <c r="K34" s="149"/>
      <c r="M34" s="148"/>
      <c r="N34" s="149"/>
      <c r="O34" s="99"/>
      <c r="P34" s="148"/>
      <c r="Q34" s="149"/>
      <c r="R34" s="99"/>
      <c r="S34" s="148"/>
      <c r="T34" s="149"/>
      <c r="U34" s="99"/>
      <c r="V34" s="148"/>
      <c r="W34" s="149"/>
      <c r="X34" s="99"/>
      <c r="Y34" s="148"/>
      <c r="Z34" s="149"/>
      <c r="AA34" s="99"/>
      <c r="AB34" s="148"/>
      <c r="AC34" s="149"/>
      <c r="AD34" s="99"/>
      <c r="AE34" s="148"/>
      <c r="AF34" s="149"/>
      <c r="AG34" s="99"/>
      <c r="AH34" s="148"/>
      <c r="AI34" s="149"/>
      <c r="AJ34" s="99"/>
      <c r="AK34" s="148"/>
      <c r="AL34" s="149"/>
      <c r="AM34" s="99"/>
      <c r="AN34" s="148"/>
      <c r="AO34" s="149"/>
      <c r="AP34" s="99"/>
      <c r="AQ34" s="148"/>
      <c r="AR34" s="149"/>
      <c r="AS34" s="99"/>
      <c r="AT34" s="148"/>
      <c r="AU34" s="149"/>
      <c r="AV34" s="99"/>
      <c r="AW34" s="148"/>
      <c r="AX34" s="149"/>
      <c r="AY34" s="99"/>
      <c r="AZ34" s="148"/>
      <c r="BA34" s="149"/>
      <c r="BB34" s="99"/>
      <c r="BC34" s="148"/>
      <c r="BD34" s="149"/>
      <c r="BE34" s="99"/>
      <c r="BF34" s="148"/>
      <c r="BG34" s="149"/>
      <c r="BH34" s="99"/>
      <c r="BI34" s="148"/>
      <c r="BJ34" s="149"/>
      <c r="BK34" s="99"/>
      <c r="BL34" s="148"/>
      <c r="BM34" s="149"/>
      <c r="BN34" s="99"/>
      <c r="BO34" s="148"/>
      <c r="BP34" s="149"/>
      <c r="BQ34" s="99"/>
      <c r="BR34" s="148"/>
      <c r="BS34" s="149"/>
      <c r="BT34" s="99"/>
      <c r="BU34" s="148"/>
      <c r="BV34" s="149"/>
      <c r="BW34" s="99"/>
      <c r="BX34" s="148"/>
      <c r="BY34" s="149"/>
      <c r="BZ34" s="99"/>
      <c r="CA34" s="148"/>
      <c r="CB34" s="149"/>
      <c r="CC34" s="99"/>
      <c r="CD34" s="148"/>
      <c r="CE34" s="149"/>
      <c r="CF34" s="99"/>
      <c r="CG34" s="148"/>
      <c r="CH34" s="149"/>
      <c r="CI34" s="99"/>
      <c r="CJ34" s="148"/>
      <c r="CK34" s="149"/>
      <c r="CL34" s="99"/>
      <c r="CM34" s="148"/>
      <c r="CN34" s="149"/>
      <c r="CO34" s="99"/>
      <c r="CP34" s="148"/>
      <c r="CQ34" s="149"/>
      <c r="CS34" s="128">
        <f>SUMIF(J34:CQ34,"&gt; 0")</f>
        <v>0</v>
      </c>
      <c r="CU34" s="128">
        <f>ABS(SUMIF(J34:CQ34,"&lt; 0"))</f>
        <v>0</v>
      </c>
      <c r="FE34" s="167"/>
      <c r="FF34" s="167"/>
      <c r="FG34" s="99"/>
    </row>
    <row r="35" spans="1:163" ht="12.75" hidden="1" customHeight="1" outlineLevel="1" x14ac:dyDescent="0.2">
      <c r="A35" s="106" t="s">
        <v>188</v>
      </c>
      <c r="C35" s="106"/>
      <c r="G35" s="124"/>
      <c r="H35" s="129"/>
      <c r="I35" s="99"/>
      <c r="J35" s="99"/>
      <c r="K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FE35" s="99"/>
      <c r="FF35" s="99"/>
      <c r="FG35" s="99"/>
    </row>
    <row r="36" spans="1:163" ht="12.75" hidden="1" customHeight="1" outlineLevel="1" x14ac:dyDescent="0.2">
      <c r="A36" s="106" t="s">
        <v>212</v>
      </c>
      <c r="C36" s="106"/>
      <c r="G36" s="124"/>
      <c r="H36" s="125"/>
      <c r="I36" s="99"/>
      <c r="J36" s="146"/>
      <c r="K36" s="147"/>
      <c r="M36" s="146"/>
      <c r="N36" s="147"/>
      <c r="O36" s="99"/>
      <c r="P36" s="146"/>
      <c r="Q36" s="147"/>
      <c r="R36" s="99"/>
      <c r="S36" s="146"/>
      <c r="T36" s="147"/>
      <c r="U36" s="99"/>
      <c r="V36" s="146"/>
      <c r="W36" s="147"/>
      <c r="X36" s="99"/>
      <c r="Y36" s="146"/>
      <c r="Z36" s="147"/>
      <c r="AA36" s="99"/>
      <c r="AB36" s="146"/>
      <c r="AC36" s="147"/>
      <c r="AD36" s="99"/>
      <c r="AE36" s="146"/>
      <c r="AF36" s="147"/>
      <c r="AG36" s="99"/>
      <c r="AH36" s="146"/>
      <c r="AI36" s="147"/>
      <c r="AJ36" s="99"/>
      <c r="AK36" s="146"/>
      <c r="AL36" s="147"/>
      <c r="AM36" s="99"/>
      <c r="AN36" s="146"/>
      <c r="AO36" s="147"/>
      <c r="AP36" s="99"/>
      <c r="AQ36" s="146"/>
      <c r="AR36" s="147"/>
      <c r="AS36" s="99"/>
      <c r="AT36" s="146"/>
      <c r="AU36" s="147"/>
      <c r="AV36" s="99"/>
      <c r="AW36" s="146"/>
      <c r="AX36" s="147"/>
      <c r="AY36" s="99"/>
      <c r="AZ36" s="146"/>
      <c r="BA36" s="147"/>
      <c r="BB36" s="99"/>
      <c r="BC36" s="146"/>
      <c r="BD36" s="147"/>
      <c r="BE36" s="99"/>
      <c r="BF36" s="146"/>
      <c r="BG36" s="147"/>
      <c r="BH36" s="99"/>
      <c r="BI36" s="146"/>
      <c r="BJ36" s="147"/>
      <c r="BK36" s="99"/>
      <c r="BL36" s="146"/>
      <c r="BM36" s="147"/>
      <c r="BN36" s="99"/>
      <c r="BO36" s="146"/>
      <c r="BP36" s="147"/>
      <c r="BQ36" s="99"/>
      <c r="BR36" s="146"/>
      <c r="BS36" s="147"/>
      <c r="BT36" s="99"/>
      <c r="BU36" s="146"/>
      <c r="BV36" s="147"/>
      <c r="BW36" s="99"/>
      <c r="BX36" s="146"/>
      <c r="BY36" s="147"/>
      <c r="BZ36" s="99"/>
      <c r="CA36" s="146"/>
      <c r="CB36" s="147"/>
      <c r="CC36" s="99"/>
      <c r="CD36" s="146"/>
      <c r="CE36" s="147"/>
      <c r="CF36" s="99"/>
      <c r="CG36" s="146"/>
      <c r="CH36" s="147"/>
      <c r="CI36" s="99"/>
      <c r="CJ36" s="146"/>
      <c r="CK36" s="147"/>
      <c r="CL36" s="99"/>
      <c r="CM36" s="146"/>
      <c r="CN36" s="147"/>
      <c r="CO36" s="99"/>
      <c r="CP36" s="146"/>
      <c r="CQ36" s="147"/>
      <c r="FE36" s="166"/>
      <c r="FF36" s="166"/>
      <c r="FG36" s="99"/>
    </row>
    <row r="37" spans="1:163" ht="12.75" hidden="1" customHeight="1" outlineLevel="1" x14ac:dyDescent="0.2">
      <c r="A37" s="106" t="s">
        <v>213</v>
      </c>
      <c r="C37" s="106"/>
      <c r="G37" s="124"/>
      <c r="H37" s="129"/>
      <c r="I37" s="99"/>
      <c r="J37" s="99"/>
      <c r="K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S37" s="127"/>
      <c r="DF37" s="127"/>
      <c r="DR37" s="127"/>
      <c r="ED37" s="127"/>
      <c r="EP37" s="127"/>
      <c r="FE37" s="99"/>
      <c r="FF37" s="99"/>
      <c r="FG37" s="99"/>
    </row>
    <row r="38" spans="1:163" ht="12.75" hidden="1" customHeight="1" outlineLevel="1" x14ac:dyDescent="0.2">
      <c r="B38" s="106"/>
      <c r="C38" s="106"/>
      <c r="G38" s="124"/>
      <c r="H38" s="125"/>
      <c r="I38" s="99"/>
      <c r="J38" s="146"/>
      <c r="K38" s="147"/>
      <c r="M38" s="146"/>
      <c r="N38" s="147"/>
      <c r="O38" s="99"/>
      <c r="P38" s="146"/>
      <c r="Q38" s="147"/>
      <c r="R38" s="99"/>
      <c r="S38" s="146"/>
      <c r="T38" s="147"/>
      <c r="U38" s="99"/>
      <c r="V38" s="146"/>
      <c r="W38" s="147"/>
      <c r="X38" s="99"/>
      <c r="Y38" s="146"/>
      <c r="Z38" s="147"/>
      <c r="AA38" s="99"/>
      <c r="AB38" s="146"/>
      <c r="AC38" s="147"/>
      <c r="AD38" s="99"/>
      <c r="AE38" s="146"/>
      <c r="AF38" s="147"/>
      <c r="AG38" s="99"/>
      <c r="AH38" s="146"/>
      <c r="AI38" s="147"/>
      <c r="AJ38" s="99"/>
      <c r="AK38" s="146"/>
      <c r="AL38" s="147"/>
      <c r="AM38" s="99"/>
      <c r="AN38" s="146"/>
      <c r="AO38" s="147"/>
      <c r="AP38" s="99"/>
      <c r="AQ38" s="146"/>
      <c r="AR38" s="147"/>
      <c r="AS38" s="99"/>
      <c r="AT38" s="146"/>
      <c r="AU38" s="147"/>
      <c r="AV38" s="99"/>
      <c r="AW38" s="146"/>
      <c r="AX38" s="147"/>
      <c r="AY38" s="99"/>
      <c r="AZ38" s="146"/>
      <c r="BA38" s="147"/>
      <c r="BB38" s="99"/>
      <c r="BC38" s="146"/>
      <c r="BD38" s="147"/>
      <c r="BE38" s="99"/>
      <c r="BF38" s="146"/>
      <c r="BG38" s="147"/>
      <c r="BH38" s="99"/>
      <c r="BI38" s="146"/>
      <c r="BJ38" s="147"/>
      <c r="BK38" s="99"/>
      <c r="BL38" s="146"/>
      <c r="BM38" s="147"/>
      <c r="BN38" s="99"/>
      <c r="BO38" s="146"/>
      <c r="BP38" s="147"/>
      <c r="BQ38" s="99"/>
      <c r="BR38" s="146"/>
      <c r="BS38" s="147"/>
      <c r="BT38" s="99"/>
      <c r="BU38" s="146"/>
      <c r="BV38" s="147"/>
      <c r="BW38" s="99"/>
      <c r="BX38" s="146"/>
      <c r="BY38" s="147"/>
      <c r="BZ38" s="99"/>
      <c r="CA38" s="146"/>
      <c r="CB38" s="147"/>
      <c r="CC38" s="99"/>
      <c r="CD38" s="146"/>
      <c r="CE38" s="147"/>
      <c r="CF38" s="99"/>
      <c r="CG38" s="146"/>
      <c r="CH38" s="147"/>
      <c r="CI38" s="99"/>
      <c r="CJ38" s="146"/>
      <c r="CK38" s="147"/>
      <c r="CL38" s="99"/>
      <c r="CM38" s="146"/>
      <c r="CN38" s="147"/>
      <c r="CO38" s="99"/>
      <c r="CP38" s="146"/>
      <c r="CQ38" s="147"/>
      <c r="DA38" s="130"/>
      <c r="DN38" s="130"/>
      <c r="DZ38" s="130"/>
      <c r="EL38" s="130"/>
      <c r="EX38" s="130"/>
      <c r="FE38" s="166"/>
      <c r="FF38" s="166"/>
      <c r="FG38" s="99"/>
    </row>
    <row r="39" spans="1:163" ht="12.75" hidden="1" customHeight="1" outlineLevel="1" x14ac:dyDescent="0.2">
      <c r="B39" s="106"/>
      <c r="C39" s="106"/>
      <c r="F39" s="100">
        <f>ROW(H39)-13</f>
        <v>26</v>
      </c>
      <c r="G39" s="131"/>
      <c r="H39" s="132"/>
      <c r="I39" s="133"/>
      <c r="J39" s="144"/>
      <c r="K39" s="145"/>
      <c r="L39" s="133"/>
      <c r="M39" s="144"/>
      <c r="N39" s="145"/>
      <c r="O39" s="133"/>
      <c r="P39" s="144"/>
      <c r="Q39" s="145"/>
      <c r="R39" s="133"/>
      <c r="S39" s="144"/>
      <c r="T39" s="145"/>
      <c r="U39" s="133"/>
      <c r="V39" s="144"/>
      <c r="W39" s="145"/>
      <c r="X39" s="133"/>
      <c r="Y39" s="144"/>
      <c r="Z39" s="145"/>
      <c r="AA39" s="133"/>
      <c r="AB39" s="144"/>
      <c r="AC39" s="145"/>
      <c r="AD39" s="133"/>
      <c r="AE39" s="144"/>
      <c r="AF39" s="145"/>
      <c r="AG39" s="133"/>
      <c r="AH39" s="144"/>
      <c r="AI39" s="145"/>
      <c r="AJ39" s="133"/>
      <c r="AK39" s="144"/>
      <c r="AL39" s="145"/>
      <c r="AM39" s="133"/>
      <c r="AN39" s="144"/>
      <c r="AO39" s="145"/>
      <c r="AP39" s="133"/>
      <c r="AQ39" s="144"/>
      <c r="AR39" s="145"/>
      <c r="AS39" s="133"/>
      <c r="AT39" s="144"/>
      <c r="AU39" s="145"/>
      <c r="AV39" s="133"/>
      <c r="AW39" s="144"/>
      <c r="AX39" s="145"/>
      <c r="AY39" s="133"/>
      <c r="AZ39" s="144"/>
      <c r="BA39" s="145"/>
      <c r="BB39" s="133"/>
      <c r="BC39" s="144"/>
      <c r="BD39" s="145"/>
      <c r="BE39" s="133"/>
      <c r="BF39" s="144"/>
      <c r="BG39" s="145"/>
      <c r="BH39" s="133"/>
      <c r="BI39" s="144"/>
      <c r="BJ39" s="145"/>
      <c r="BK39" s="133"/>
      <c r="BL39" s="144"/>
      <c r="BM39" s="145"/>
      <c r="BN39" s="133"/>
      <c r="BO39" s="144"/>
      <c r="BP39" s="145"/>
      <c r="BQ39" s="133"/>
      <c r="BR39" s="144"/>
      <c r="BS39" s="145"/>
      <c r="BT39" s="133"/>
      <c r="BU39" s="144"/>
      <c r="BV39" s="145"/>
      <c r="BW39" s="133"/>
      <c r="BX39" s="144"/>
      <c r="BY39" s="145"/>
      <c r="BZ39" s="133"/>
      <c r="CA39" s="144"/>
      <c r="CB39" s="145"/>
      <c r="CC39" s="133"/>
      <c r="CD39" s="144"/>
      <c r="CE39" s="145"/>
      <c r="CF39" s="133"/>
      <c r="CG39" s="144"/>
      <c r="CH39" s="145"/>
      <c r="CI39" s="133"/>
      <c r="CJ39" s="144"/>
      <c r="CK39" s="145"/>
      <c r="CL39" s="133"/>
      <c r="CM39" s="144"/>
      <c r="CN39" s="145"/>
      <c r="CO39" s="133"/>
      <c r="CP39" s="144"/>
      <c r="CQ39" s="145"/>
      <c r="FE39" s="159"/>
      <c r="FF39" s="159"/>
      <c r="FG39" s="99"/>
    </row>
    <row r="40" spans="1:163" ht="7.5" customHeight="1" x14ac:dyDescent="0.2">
      <c r="B40" s="106"/>
      <c r="C40" s="106"/>
      <c r="E40" s="160">
        <v>61115</v>
      </c>
      <c r="F40" s="117">
        <f>ROW(E40)-13</f>
        <v>27</v>
      </c>
      <c r="G40" s="168" t="s">
        <v>205</v>
      </c>
      <c r="H40" s="170" t="s">
        <v>214</v>
      </c>
      <c r="J40" s="118"/>
      <c r="K40" s="118" t="s">
        <v>177</v>
      </c>
      <c r="L40" s="100"/>
      <c r="M40" s="118"/>
      <c r="N40" s="118" t="s">
        <v>177</v>
      </c>
      <c r="P40" s="118"/>
      <c r="Q40" s="118" t="s">
        <v>177</v>
      </c>
      <c r="S40" s="118"/>
      <c r="T40" s="118" t="s">
        <v>177</v>
      </c>
      <c r="V40" s="118"/>
      <c r="W40" s="118" t="s">
        <v>178</v>
      </c>
      <c r="Y40" s="118"/>
      <c r="Z40" s="118" t="s">
        <v>177</v>
      </c>
      <c r="AB40" s="118"/>
      <c r="AC40" s="118" t="s">
        <v>178</v>
      </c>
      <c r="AE40" s="118"/>
      <c r="AF40" s="118" t="s">
        <v>177</v>
      </c>
      <c r="AH40" s="118"/>
      <c r="AI40" s="118" t="s">
        <v>177</v>
      </c>
      <c r="AK40" s="118"/>
      <c r="AL40" s="118" t="s">
        <v>177</v>
      </c>
      <c r="AN40" s="118"/>
      <c r="AO40" s="118" t="s">
        <v>177</v>
      </c>
      <c r="AQ40" s="118"/>
      <c r="AR40" s="118"/>
      <c r="AT40" s="118"/>
      <c r="AU40" s="118"/>
      <c r="AW40" s="118"/>
      <c r="AX40" s="118"/>
      <c r="AZ40" s="118"/>
      <c r="BA40" s="118"/>
      <c r="BC40" s="118"/>
      <c r="BD40" s="118"/>
      <c r="BF40" s="118"/>
      <c r="BG40" s="118" t="s">
        <v>177</v>
      </c>
      <c r="BI40" s="118"/>
      <c r="BJ40" s="118" t="s">
        <v>177</v>
      </c>
      <c r="BL40" s="118"/>
      <c r="BM40" s="118" t="s">
        <v>177</v>
      </c>
      <c r="BO40" s="118"/>
      <c r="BP40" s="118" t="s">
        <v>177</v>
      </c>
      <c r="BR40" s="118"/>
      <c r="BS40" s="118" t="s">
        <v>177</v>
      </c>
      <c r="BU40" s="118"/>
      <c r="BV40" s="118" t="s">
        <v>177</v>
      </c>
      <c r="BX40" s="118"/>
      <c r="BY40" s="118" t="s">
        <v>177</v>
      </c>
      <c r="CA40" s="118"/>
      <c r="CB40" s="118" t="s">
        <v>177</v>
      </c>
      <c r="CD40" s="118"/>
      <c r="CE40" s="118" t="s">
        <v>177</v>
      </c>
      <c r="CG40" s="118"/>
      <c r="CH40" s="118" t="s">
        <v>177</v>
      </c>
      <c r="CJ40" s="118"/>
      <c r="CK40" s="118" t="s">
        <v>177</v>
      </c>
      <c r="CM40" s="118"/>
      <c r="CN40" s="118" t="s">
        <v>177</v>
      </c>
      <c r="CP40" s="118"/>
      <c r="CQ40" s="118" t="s">
        <v>177</v>
      </c>
      <c r="CS40" s="156" t="e">
        <f>AVERAGE(J44:CQ44)</f>
        <v>#DIV/0!</v>
      </c>
      <c r="CU40" s="156" t="e">
        <f t="array" ref="CU40">AVERAGE(IF(J43:CQ43&lt;&gt;0,J43:CQ43,""))</f>
        <v>#DIV/0!</v>
      </c>
      <c r="CW40" s="156" t="e">
        <f t="array" ref="CW40">AVERAGE(IF(J43:CQ43&lt;&gt;0,J44:CQ44,""))</f>
        <v>#DIV/0!</v>
      </c>
      <c r="CY40" s="156" t="e">
        <f>AVERAGE(J47:CQ47)</f>
        <v>#DIV/0!</v>
      </c>
      <c r="DA40" s="150" t="e">
        <f>CW40/CU40</f>
        <v>#DIV/0!</v>
      </c>
      <c r="DC40" s="150" t="e">
        <f>CY40/CU40</f>
        <v>#DIV/0!</v>
      </c>
      <c r="DE40" s="119"/>
      <c r="DF40" s="156" t="e">
        <f>AVERAGE(J44:CQ44)</f>
        <v>#DIV/0!</v>
      </c>
      <c r="DH40" s="156" t="e">
        <f>SUMPRODUCT(J43:CQ43,J49:CQ49)/SUM(J49:CQ49)</f>
        <v>#DIV/0!</v>
      </c>
      <c r="DJ40" s="156" t="e">
        <f>SUMPRODUCT(J44:CQ44,J49:CQ49)/SUM(J49:CQ49)</f>
        <v>#DIV/0!</v>
      </c>
      <c r="DL40" s="156" t="e">
        <f>SUMPRODUCT(J47:CQ47,J49:CQ49)/SUM(D49:CQ49)</f>
        <v>#DIV/0!</v>
      </c>
      <c r="DN40" s="150" t="e">
        <f>DJ40/DH40</f>
        <v>#DIV/0!</v>
      </c>
      <c r="DP40" s="150" t="e">
        <f>DL40/DH40</f>
        <v>#DIV/0!</v>
      </c>
      <c r="DR40" s="156" t="e">
        <f>AVERAGE(J44:BM44)</f>
        <v>#DIV/0!</v>
      </c>
      <c r="DT40" s="156" t="e">
        <f>SUMPRODUCT(J43:BM43,J49:BM49)/SUM(J49:BM49)</f>
        <v>#DIV/0!</v>
      </c>
      <c r="DV40" s="156" t="e">
        <f>SUMPRODUCT(J44:BM44,J49:BM49)/SUM(J49:BM49)</f>
        <v>#DIV/0!</v>
      </c>
      <c r="DX40" s="156" t="e">
        <f>SUMPRODUCT(J47:BM47,J49:BM49)/SUM(J49:BM49)</f>
        <v>#DIV/0!</v>
      </c>
      <c r="DZ40" s="150" t="e">
        <f>DV40/DT40</f>
        <v>#DIV/0!</v>
      </c>
      <c r="EB40" s="150" t="e">
        <f>DX40/DT40</f>
        <v>#DIV/0!</v>
      </c>
      <c r="ED40" s="156" t="e">
        <f>AVERAGE(BO44:CK44)</f>
        <v>#DIV/0!</v>
      </c>
      <c r="EF40" s="156" t="e">
        <f>SUMPRODUCT(BO43:CK43,BO49:CK49)/SUM(BO49:CK49)</f>
        <v>#DIV/0!</v>
      </c>
      <c r="EH40" s="156" t="e">
        <f>SUMPRODUCT(BO44:CK44,BO49:CK49)/SUM(BO49:CK49)</f>
        <v>#DIV/0!</v>
      </c>
      <c r="EJ40" s="156" t="e">
        <f>SUMPRODUCT(BO47:CK47,BO49:CK49)/SUM(BO49:CK49)</f>
        <v>#DIV/0!</v>
      </c>
      <c r="EL40" s="150" t="e">
        <f>EH40/EF40</f>
        <v>#DIV/0!</v>
      </c>
      <c r="EN40" s="150" t="e">
        <f>EJ40/EF40</f>
        <v>#DIV/0!</v>
      </c>
      <c r="EP40" s="156" t="e">
        <f>AVERAGE(CM44:CQ44)</f>
        <v>#DIV/0!</v>
      </c>
      <c r="ER40" s="156" t="e">
        <f>SUMPRODUCT(CM43:CQ43,CM49:CQ49)/SUM(CM49:CQ49)</f>
        <v>#DIV/0!</v>
      </c>
      <c r="ET40" s="156" t="e">
        <f>SUMPRODUCT(CM44:CQ44,CM49:CQ49)/SUM(CM49:CQ49)</f>
        <v>#DIV/0!</v>
      </c>
      <c r="EV40" s="156" t="e">
        <f>SUMPRODUCT(CM47:CQ47,CM49:CQ49)/SUM(CM49:CQ49)</f>
        <v>#DIV/0!</v>
      </c>
      <c r="EX40" s="150" t="e">
        <f>ET40/ER40</f>
        <v>#DIV/0!</v>
      </c>
      <c r="EZ40" s="150" t="e">
        <f>EV40/ER40</f>
        <v>#DIV/0!</v>
      </c>
      <c r="FB40" s="152" t="e">
        <f>EX40*EL40*DZ40</f>
        <v>#DIV/0!</v>
      </c>
      <c r="FC40" s="120"/>
      <c r="FD40" s="154" t="e">
        <f>EZ40*EN40*EB40</f>
        <v>#DIV/0!</v>
      </c>
      <c r="FE40" s="121"/>
      <c r="FF40" s="121"/>
      <c r="FG40" s="99"/>
    </row>
    <row r="41" spans="1:163" ht="7.5" customHeight="1" x14ac:dyDescent="0.2">
      <c r="E41" s="161"/>
      <c r="G41" s="169"/>
      <c r="H41" s="171"/>
      <c r="J41" s="118"/>
      <c r="K41" s="118"/>
      <c r="L41" s="100"/>
      <c r="M41" s="118"/>
      <c r="N41" s="118" t="s">
        <v>177</v>
      </c>
      <c r="P41" s="118" t="s">
        <v>177</v>
      </c>
      <c r="Q41" s="118" t="s">
        <v>177</v>
      </c>
      <c r="S41" s="118" t="s">
        <v>177</v>
      </c>
      <c r="T41" s="118" t="s">
        <v>177</v>
      </c>
      <c r="V41" s="118"/>
      <c r="W41" s="118"/>
      <c r="Y41" s="118" t="s">
        <v>178</v>
      </c>
      <c r="Z41" s="118" t="s">
        <v>177</v>
      </c>
      <c r="AB41" s="118" t="s">
        <v>180</v>
      </c>
      <c r="AC41" s="118" t="s">
        <v>178</v>
      </c>
      <c r="AE41" s="118"/>
      <c r="AF41" s="118" t="s">
        <v>178</v>
      </c>
      <c r="AH41" s="118"/>
      <c r="AI41" s="118" t="s">
        <v>178</v>
      </c>
      <c r="AK41" s="118"/>
      <c r="AL41" s="118" t="s">
        <v>178</v>
      </c>
      <c r="AN41" s="118"/>
      <c r="AO41" s="118" t="s">
        <v>177</v>
      </c>
      <c r="AQ41" s="118"/>
      <c r="AR41" s="118"/>
      <c r="AT41" s="118"/>
      <c r="AU41" s="118"/>
      <c r="AW41" s="118"/>
      <c r="AX41" s="118"/>
      <c r="AZ41" s="118"/>
      <c r="BA41" s="118"/>
      <c r="BC41" s="118"/>
      <c r="BD41" s="118"/>
      <c r="BF41" s="118"/>
      <c r="BG41" s="118" t="s">
        <v>180</v>
      </c>
      <c r="BI41" s="118" t="s">
        <v>178</v>
      </c>
      <c r="BJ41" s="118" t="s">
        <v>177</v>
      </c>
      <c r="BL41" s="118"/>
      <c r="BM41" s="118" t="s">
        <v>177</v>
      </c>
      <c r="BO41" s="118"/>
      <c r="BP41" s="118"/>
      <c r="BR41" s="118"/>
      <c r="BS41" s="118" t="s">
        <v>180</v>
      </c>
      <c r="BU41" s="118" t="s">
        <v>177</v>
      </c>
      <c r="BV41" s="118" t="s">
        <v>177</v>
      </c>
      <c r="BX41" s="118" t="s">
        <v>177</v>
      </c>
      <c r="BY41" s="118" t="s">
        <v>177</v>
      </c>
      <c r="CA41" s="118"/>
      <c r="CB41" s="118" t="s">
        <v>177</v>
      </c>
      <c r="CD41" s="118"/>
      <c r="CE41" s="118" t="s">
        <v>180</v>
      </c>
      <c r="CG41" s="118"/>
      <c r="CH41" s="118" t="s">
        <v>177</v>
      </c>
      <c r="CJ41" s="118" t="s">
        <v>177</v>
      </c>
      <c r="CK41" s="118" t="s">
        <v>177</v>
      </c>
      <c r="CM41" s="118" t="s">
        <v>178</v>
      </c>
      <c r="CN41" s="118" t="s">
        <v>177</v>
      </c>
      <c r="CP41" s="118" t="s">
        <v>178</v>
      </c>
      <c r="CQ41" s="118" t="s">
        <v>177</v>
      </c>
      <c r="CS41" s="157"/>
      <c r="CU41" s="157"/>
      <c r="CW41" s="157"/>
      <c r="CY41" s="157"/>
      <c r="DA41" s="151"/>
      <c r="DC41" s="151"/>
      <c r="DE41" s="119"/>
      <c r="DF41" s="157"/>
      <c r="DH41" s="157"/>
      <c r="DJ41" s="157"/>
      <c r="DL41" s="157"/>
      <c r="DN41" s="151"/>
      <c r="DP41" s="151"/>
      <c r="DR41" s="157"/>
      <c r="DT41" s="157"/>
      <c r="DV41" s="157"/>
      <c r="DX41" s="157"/>
      <c r="DZ41" s="151"/>
      <c r="EB41" s="151"/>
      <c r="ED41" s="157"/>
      <c r="EF41" s="157"/>
      <c r="EH41" s="157"/>
      <c r="EJ41" s="157"/>
      <c r="EL41" s="151"/>
      <c r="EN41" s="151"/>
      <c r="EP41" s="157"/>
      <c r="ER41" s="157"/>
      <c r="ET41" s="157"/>
      <c r="EV41" s="157"/>
      <c r="EX41" s="151"/>
      <c r="EZ41" s="151"/>
      <c r="FB41" s="153"/>
      <c r="FC41" s="120"/>
      <c r="FD41" s="155"/>
      <c r="FE41" s="121"/>
      <c r="FF41" s="121"/>
      <c r="FG41" s="99"/>
    </row>
    <row r="42" spans="1:163" ht="2.25" customHeight="1" collapsed="1" x14ac:dyDescent="0.2">
      <c r="G42" s="122"/>
      <c r="H42" s="134"/>
      <c r="L42" s="100"/>
      <c r="FE42" s="99"/>
      <c r="FF42" s="99"/>
      <c r="FG42" s="99"/>
    </row>
    <row r="43" spans="1:163" ht="12.75" hidden="1" customHeight="1" outlineLevel="1" x14ac:dyDescent="0.2">
      <c r="G43" s="124"/>
      <c r="H43" s="135"/>
      <c r="I43" s="99"/>
      <c r="J43" s="146"/>
      <c r="K43" s="147"/>
      <c r="M43" s="146"/>
      <c r="N43" s="147"/>
      <c r="O43" s="99"/>
      <c r="P43" s="146"/>
      <c r="Q43" s="147"/>
      <c r="R43" s="99"/>
      <c r="S43" s="146"/>
      <c r="T43" s="147"/>
      <c r="U43" s="99"/>
      <c r="V43" s="146"/>
      <c r="W43" s="147"/>
      <c r="X43" s="99"/>
      <c r="Y43" s="146"/>
      <c r="Z43" s="147"/>
      <c r="AA43" s="99"/>
      <c r="AB43" s="146"/>
      <c r="AC43" s="147"/>
      <c r="AD43" s="99"/>
      <c r="AE43" s="146"/>
      <c r="AF43" s="147"/>
      <c r="AG43" s="99"/>
      <c r="AH43" s="146"/>
      <c r="AI43" s="147"/>
      <c r="AJ43" s="99"/>
      <c r="AK43" s="146"/>
      <c r="AL43" s="147"/>
      <c r="AM43" s="99"/>
      <c r="AN43" s="146"/>
      <c r="AO43" s="147"/>
      <c r="AP43" s="99"/>
      <c r="AQ43" s="146"/>
      <c r="AR43" s="147"/>
      <c r="AS43" s="99"/>
      <c r="AT43" s="146"/>
      <c r="AU43" s="147"/>
      <c r="AV43" s="99"/>
      <c r="AW43" s="146"/>
      <c r="AX43" s="147"/>
      <c r="AY43" s="99"/>
      <c r="AZ43" s="146"/>
      <c r="BA43" s="147"/>
      <c r="BB43" s="99"/>
      <c r="BC43" s="146"/>
      <c r="BD43" s="147"/>
      <c r="BE43" s="99"/>
      <c r="BF43" s="146"/>
      <c r="BG43" s="147"/>
      <c r="BH43" s="99"/>
      <c r="BI43" s="146"/>
      <c r="BJ43" s="147"/>
      <c r="BK43" s="99"/>
      <c r="BL43" s="146"/>
      <c r="BM43" s="147"/>
      <c r="BN43" s="99"/>
      <c r="BO43" s="146"/>
      <c r="BP43" s="147"/>
      <c r="BQ43" s="99"/>
      <c r="BR43" s="146"/>
      <c r="BS43" s="147"/>
      <c r="BT43" s="99"/>
      <c r="BU43" s="146"/>
      <c r="BV43" s="147"/>
      <c r="BW43" s="99"/>
      <c r="BX43" s="146"/>
      <c r="BY43" s="147"/>
      <c r="BZ43" s="99"/>
      <c r="CA43" s="146"/>
      <c r="CB43" s="147"/>
      <c r="CC43" s="99"/>
      <c r="CD43" s="146"/>
      <c r="CE43" s="147"/>
      <c r="CF43" s="99"/>
      <c r="CG43" s="146"/>
      <c r="CH43" s="147"/>
      <c r="CI43" s="99"/>
      <c r="CJ43" s="146"/>
      <c r="CK43" s="147"/>
      <c r="CL43" s="99"/>
      <c r="CM43" s="146"/>
      <c r="CN43" s="147"/>
      <c r="CO43" s="99"/>
      <c r="CP43" s="146"/>
      <c r="CQ43" s="147"/>
      <c r="CU43" s="126"/>
      <c r="DH43" s="126"/>
      <c r="DT43" s="126"/>
      <c r="EF43" s="126"/>
      <c r="ER43" s="126"/>
      <c r="FE43" s="166"/>
      <c r="FF43" s="166"/>
      <c r="FG43" s="99"/>
    </row>
    <row r="44" spans="1:163" ht="12.75" hidden="1" customHeight="1" outlineLevel="1" x14ac:dyDescent="0.2">
      <c r="G44" s="124"/>
      <c r="H44" s="135"/>
      <c r="I44" s="99"/>
      <c r="J44" s="146"/>
      <c r="K44" s="147"/>
      <c r="M44" s="146"/>
      <c r="N44" s="147"/>
      <c r="O44" s="99"/>
      <c r="P44" s="146"/>
      <c r="Q44" s="147"/>
      <c r="R44" s="99"/>
      <c r="S44" s="146"/>
      <c r="T44" s="147"/>
      <c r="U44" s="99"/>
      <c r="V44" s="146"/>
      <c r="W44" s="147"/>
      <c r="X44" s="99"/>
      <c r="Y44" s="146"/>
      <c r="Z44" s="147"/>
      <c r="AA44" s="99"/>
      <c r="AB44" s="146"/>
      <c r="AC44" s="147"/>
      <c r="AD44" s="99"/>
      <c r="AE44" s="146"/>
      <c r="AF44" s="147"/>
      <c r="AG44" s="99"/>
      <c r="AH44" s="146"/>
      <c r="AI44" s="147"/>
      <c r="AJ44" s="99"/>
      <c r="AK44" s="146"/>
      <c r="AL44" s="147"/>
      <c r="AM44" s="99"/>
      <c r="AN44" s="146"/>
      <c r="AO44" s="147"/>
      <c r="AP44" s="99"/>
      <c r="AQ44" s="146"/>
      <c r="AR44" s="147"/>
      <c r="AS44" s="99"/>
      <c r="AT44" s="146"/>
      <c r="AU44" s="147"/>
      <c r="AV44" s="99"/>
      <c r="AW44" s="146"/>
      <c r="AX44" s="147"/>
      <c r="AY44" s="99"/>
      <c r="AZ44" s="146"/>
      <c r="BA44" s="147"/>
      <c r="BB44" s="99"/>
      <c r="BC44" s="146"/>
      <c r="BD44" s="147"/>
      <c r="BE44" s="99"/>
      <c r="BF44" s="146"/>
      <c r="BG44" s="147"/>
      <c r="BH44" s="99"/>
      <c r="BI44" s="146"/>
      <c r="BJ44" s="147"/>
      <c r="BK44" s="99"/>
      <c r="BL44" s="146"/>
      <c r="BM44" s="147"/>
      <c r="BN44" s="99"/>
      <c r="BO44" s="146"/>
      <c r="BP44" s="147"/>
      <c r="BQ44" s="99"/>
      <c r="BR44" s="146"/>
      <c r="BS44" s="147"/>
      <c r="BT44" s="99"/>
      <c r="BU44" s="146"/>
      <c r="BV44" s="147"/>
      <c r="BW44" s="99"/>
      <c r="BX44" s="146"/>
      <c r="BY44" s="147"/>
      <c r="BZ44" s="99"/>
      <c r="CA44" s="146"/>
      <c r="CB44" s="147"/>
      <c r="CC44" s="99"/>
      <c r="CD44" s="146"/>
      <c r="CE44" s="147"/>
      <c r="CF44" s="99"/>
      <c r="CG44" s="146"/>
      <c r="CH44" s="147"/>
      <c r="CI44" s="99"/>
      <c r="CJ44" s="146"/>
      <c r="CK44" s="147"/>
      <c r="CL44" s="99"/>
      <c r="CM44" s="146"/>
      <c r="CN44" s="147"/>
      <c r="CO44" s="99"/>
      <c r="CP44" s="146"/>
      <c r="CQ44" s="147"/>
      <c r="CS44" s="127" t="s">
        <v>184</v>
      </c>
      <c r="CU44" s="100" t="s">
        <v>185</v>
      </c>
      <c r="FE44" s="166"/>
      <c r="FF44" s="166"/>
      <c r="FG44" s="99"/>
    </row>
    <row r="45" spans="1:163" ht="12.75" hidden="1" customHeight="1" outlineLevel="1" x14ac:dyDescent="0.2">
      <c r="F45" s="100">
        <f>ROW(H45)-13</f>
        <v>32</v>
      </c>
      <c r="G45" s="124"/>
      <c r="H45" s="135"/>
      <c r="I45" s="99"/>
      <c r="J45" s="148"/>
      <c r="K45" s="149"/>
      <c r="M45" s="148"/>
      <c r="N45" s="149"/>
      <c r="O45" s="99"/>
      <c r="P45" s="148"/>
      <c r="Q45" s="149"/>
      <c r="R45" s="99"/>
      <c r="S45" s="148"/>
      <c r="T45" s="149"/>
      <c r="U45" s="99"/>
      <c r="V45" s="148"/>
      <c r="W45" s="149"/>
      <c r="X45" s="99"/>
      <c r="Y45" s="148"/>
      <c r="Z45" s="149"/>
      <c r="AA45" s="99"/>
      <c r="AB45" s="148"/>
      <c r="AC45" s="149"/>
      <c r="AD45" s="99"/>
      <c r="AE45" s="148"/>
      <c r="AF45" s="149"/>
      <c r="AG45" s="99"/>
      <c r="AH45" s="148"/>
      <c r="AI45" s="149"/>
      <c r="AJ45" s="99"/>
      <c r="AK45" s="148"/>
      <c r="AL45" s="149"/>
      <c r="AM45" s="99"/>
      <c r="AN45" s="148"/>
      <c r="AO45" s="149"/>
      <c r="AP45" s="99"/>
      <c r="AQ45" s="148"/>
      <c r="AR45" s="149"/>
      <c r="AS45" s="99"/>
      <c r="AT45" s="148"/>
      <c r="AU45" s="149"/>
      <c r="AV45" s="99"/>
      <c r="AW45" s="148"/>
      <c r="AX45" s="149"/>
      <c r="AY45" s="99"/>
      <c r="AZ45" s="148"/>
      <c r="BA45" s="149"/>
      <c r="BB45" s="99"/>
      <c r="BC45" s="148"/>
      <c r="BD45" s="149"/>
      <c r="BE45" s="99"/>
      <c r="BF45" s="148"/>
      <c r="BG45" s="149"/>
      <c r="BH45" s="99"/>
      <c r="BI45" s="148"/>
      <c r="BJ45" s="149"/>
      <c r="BK45" s="99"/>
      <c r="BL45" s="148"/>
      <c r="BM45" s="149"/>
      <c r="BN45" s="99"/>
      <c r="BO45" s="148"/>
      <c r="BP45" s="149"/>
      <c r="BQ45" s="99"/>
      <c r="BR45" s="148"/>
      <c r="BS45" s="149"/>
      <c r="BT45" s="99"/>
      <c r="BU45" s="148"/>
      <c r="BV45" s="149"/>
      <c r="BW45" s="99"/>
      <c r="BX45" s="148"/>
      <c r="BY45" s="149"/>
      <c r="BZ45" s="99"/>
      <c r="CA45" s="148"/>
      <c r="CB45" s="149"/>
      <c r="CC45" s="99"/>
      <c r="CD45" s="148"/>
      <c r="CE45" s="149"/>
      <c r="CF45" s="99"/>
      <c r="CG45" s="148"/>
      <c r="CH45" s="149"/>
      <c r="CI45" s="99"/>
      <c r="CJ45" s="148"/>
      <c r="CK45" s="149"/>
      <c r="CL45" s="99"/>
      <c r="CM45" s="148"/>
      <c r="CN45" s="149"/>
      <c r="CO45" s="99"/>
      <c r="CP45" s="148"/>
      <c r="CQ45" s="149"/>
      <c r="CS45" s="128">
        <f>SUMIF(J45:CQ45,"&gt; 0")</f>
        <v>0</v>
      </c>
      <c r="CU45" s="128">
        <f>ABS(SUMIF(J45:CQ45,"&lt; 0"))</f>
        <v>0</v>
      </c>
      <c r="FE45" s="167"/>
      <c r="FF45" s="167"/>
      <c r="FG45" s="99"/>
    </row>
    <row r="46" spans="1:163" ht="12.75" hidden="1" customHeight="1" outlineLevel="1" x14ac:dyDescent="0.2">
      <c r="G46" s="124"/>
      <c r="H46" s="135"/>
      <c r="I46" s="99"/>
      <c r="J46" s="99"/>
      <c r="K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FE46" s="99"/>
      <c r="FF46" s="99"/>
      <c r="FG46" s="99"/>
    </row>
    <row r="47" spans="1:163" ht="12.75" hidden="1" customHeight="1" outlineLevel="1" x14ac:dyDescent="0.2">
      <c r="G47" s="124"/>
      <c r="H47" s="135"/>
      <c r="I47" s="99"/>
      <c r="J47" s="146"/>
      <c r="K47" s="147"/>
      <c r="M47" s="146"/>
      <c r="N47" s="147"/>
      <c r="O47" s="99"/>
      <c r="P47" s="146"/>
      <c r="Q47" s="147"/>
      <c r="R47" s="99"/>
      <c r="S47" s="146"/>
      <c r="T47" s="147"/>
      <c r="U47" s="99"/>
      <c r="V47" s="146"/>
      <c r="W47" s="147"/>
      <c r="X47" s="99"/>
      <c r="Y47" s="146"/>
      <c r="Z47" s="147"/>
      <c r="AA47" s="99"/>
      <c r="AB47" s="146"/>
      <c r="AC47" s="147"/>
      <c r="AD47" s="99"/>
      <c r="AE47" s="146"/>
      <c r="AF47" s="147"/>
      <c r="AG47" s="99"/>
      <c r="AH47" s="146"/>
      <c r="AI47" s="147"/>
      <c r="AJ47" s="99"/>
      <c r="AK47" s="146"/>
      <c r="AL47" s="147"/>
      <c r="AM47" s="99"/>
      <c r="AN47" s="146"/>
      <c r="AO47" s="147"/>
      <c r="AP47" s="99"/>
      <c r="AQ47" s="146"/>
      <c r="AR47" s="147"/>
      <c r="AS47" s="99"/>
      <c r="AT47" s="146"/>
      <c r="AU47" s="147"/>
      <c r="AV47" s="99"/>
      <c r="AW47" s="146"/>
      <c r="AX47" s="147"/>
      <c r="AY47" s="99"/>
      <c r="AZ47" s="146"/>
      <c r="BA47" s="147"/>
      <c r="BB47" s="99"/>
      <c r="BC47" s="146"/>
      <c r="BD47" s="147"/>
      <c r="BE47" s="99"/>
      <c r="BF47" s="146"/>
      <c r="BG47" s="147"/>
      <c r="BH47" s="99"/>
      <c r="BI47" s="146"/>
      <c r="BJ47" s="147"/>
      <c r="BK47" s="99"/>
      <c r="BL47" s="146"/>
      <c r="BM47" s="147"/>
      <c r="BN47" s="99"/>
      <c r="BO47" s="146"/>
      <c r="BP47" s="147"/>
      <c r="BQ47" s="99"/>
      <c r="BR47" s="146"/>
      <c r="BS47" s="147"/>
      <c r="BT47" s="99"/>
      <c r="BU47" s="146"/>
      <c r="BV47" s="147"/>
      <c r="BW47" s="99"/>
      <c r="BX47" s="146"/>
      <c r="BY47" s="147"/>
      <c r="BZ47" s="99"/>
      <c r="CA47" s="146"/>
      <c r="CB47" s="147"/>
      <c r="CC47" s="99"/>
      <c r="CD47" s="146"/>
      <c r="CE47" s="147"/>
      <c r="CF47" s="99"/>
      <c r="CG47" s="146"/>
      <c r="CH47" s="147"/>
      <c r="CI47" s="99"/>
      <c r="CJ47" s="146"/>
      <c r="CK47" s="147"/>
      <c r="CL47" s="99"/>
      <c r="CM47" s="146"/>
      <c r="CN47" s="147"/>
      <c r="CO47" s="99"/>
      <c r="CP47" s="146"/>
      <c r="CQ47" s="147"/>
      <c r="FE47" s="166"/>
      <c r="FF47" s="166"/>
      <c r="FG47" s="99"/>
    </row>
    <row r="48" spans="1:163" ht="12.75" hidden="1" customHeight="1" outlineLevel="1" x14ac:dyDescent="0.2">
      <c r="G48" s="124"/>
      <c r="H48" s="135"/>
      <c r="I48" s="99"/>
      <c r="J48" s="99"/>
      <c r="K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107"/>
      <c r="CS48" s="127"/>
      <c r="DF48" s="127"/>
      <c r="DR48" s="127"/>
      <c r="ED48" s="127"/>
      <c r="EP48" s="127"/>
      <c r="FE48" s="99"/>
      <c r="FF48" s="99"/>
      <c r="FG48" s="99"/>
    </row>
    <row r="49" spans="5:163" ht="12.75" hidden="1" customHeight="1" outlineLevel="1" x14ac:dyDescent="0.2">
      <c r="G49" s="124"/>
      <c r="H49" s="135"/>
      <c r="I49" s="99"/>
      <c r="J49" s="146"/>
      <c r="K49" s="147"/>
      <c r="M49" s="146"/>
      <c r="N49" s="147"/>
      <c r="O49" s="99"/>
      <c r="P49" s="146"/>
      <c r="Q49" s="147"/>
      <c r="R49" s="99"/>
      <c r="S49" s="146"/>
      <c r="T49" s="147"/>
      <c r="U49" s="99"/>
      <c r="V49" s="146"/>
      <c r="W49" s="147"/>
      <c r="X49" s="99"/>
      <c r="Y49" s="146"/>
      <c r="Z49" s="147"/>
      <c r="AA49" s="99"/>
      <c r="AB49" s="146"/>
      <c r="AC49" s="147"/>
      <c r="AD49" s="99"/>
      <c r="AE49" s="146"/>
      <c r="AF49" s="147"/>
      <c r="AG49" s="99"/>
      <c r="AH49" s="146"/>
      <c r="AI49" s="147"/>
      <c r="AJ49" s="99"/>
      <c r="AK49" s="146"/>
      <c r="AL49" s="147"/>
      <c r="AM49" s="99"/>
      <c r="AN49" s="146"/>
      <c r="AO49" s="147"/>
      <c r="AP49" s="99"/>
      <c r="AQ49" s="146"/>
      <c r="AR49" s="147"/>
      <c r="AS49" s="99"/>
      <c r="AT49" s="146"/>
      <c r="AU49" s="147"/>
      <c r="AV49" s="99"/>
      <c r="AW49" s="146"/>
      <c r="AX49" s="147"/>
      <c r="AY49" s="99"/>
      <c r="AZ49" s="146"/>
      <c r="BA49" s="147"/>
      <c r="BB49" s="99"/>
      <c r="BC49" s="146"/>
      <c r="BD49" s="147"/>
      <c r="BE49" s="99"/>
      <c r="BF49" s="146"/>
      <c r="BG49" s="147"/>
      <c r="BH49" s="99"/>
      <c r="BI49" s="146"/>
      <c r="BJ49" s="147"/>
      <c r="BK49" s="99"/>
      <c r="BL49" s="146"/>
      <c r="BM49" s="147"/>
      <c r="BN49" s="99"/>
      <c r="BO49" s="146"/>
      <c r="BP49" s="147"/>
      <c r="BQ49" s="99"/>
      <c r="BR49" s="146"/>
      <c r="BS49" s="147"/>
      <c r="BT49" s="99"/>
      <c r="BU49" s="146"/>
      <c r="BV49" s="147"/>
      <c r="BW49" s="99"/>
      <c r="BX49" s="146"/>
      <c r="BY49" s="147"/>
      <c r="BZ49" s="99"/>
      <c r="CA49" s="146"/>
      <c r="CB49" s="147"/>
      <c r="CC49" s="99"/>
      <c r="CD49" s="146"/>
      <c r="CE49" s="147"/>
      <c r="CF49" s="99"/>
      <c r="CG49" s="146"/>
      <c r="CH49" s="147"/>
      <c r="CI49" s="99"/>
      <c r="CJ49" s="146"/>
      <c r="CK49" s="147"/>
      <c r="CL49" s="99"/>
      <c r="CM49" s="146"/>
      <c r="CN49" s="147"/>
      <c r="CO49" s="99"/>
      <c r="CP49" s="146"/>
      <c r="CQ49" s="147"/>
      <c r="DA49" s="130"/>
      <c r="DN49" s="130"/>
      <c r="DZ49" s="130"/>
      <c r="EL49" s="130"/>
      <c r="EX49" s="130"/>
      <c r="FE49" s="166"/>
      <c r="FF49" s="166"/>
      <c r="FG49" s="99"/>
    </row>
    <row r="50" spans="5:163" ht="12.75" hidden="1" customHeight="1" outlineLevel="1" x14ac:dyDescent="0.2">
      <c r="F50" s="100">
        <f>ROW(H50)-13</f>
        <v>37</v>
      </c>
      <c r="G50" s="131"/>
      <c r="H50" s="136"/>
      <c r="I50" s="133"/>
      <c r="J50" s="144"/>
      <c r="K50" s="145"/>
      <c r="L50" s="133"/>
      <c r="M50" s="144"/>
      <c r="N50" s="145"/>
      <c r="O50" s="133"/>
      <c r="P50" s="144"/>
      <c r="Q50" s="145"/>
      <c r="R50" s="133"/>
      <c r="S50" s="144"/>
      <c r="T50" s="145"/>
      <c r="U50" s="133"/>
      <c r="V50" s="144"/>
      <c r="W50" s="145"/>
      <c r="X50" s="133"/>
      <c r="Y50" s="144"/>
      <c r="Z50" s="145"/>
      <c r="AA50" s="133"/>
      <c r="AB50" s="144"/>
      <c r="AC50" s="145"/>
      <c r="AD50" s="133"/>
      <c r="AE50" s="144"/>
      <c r="AF50" s="145"/>
      <c r="AG50" s="133"/>
      <c r="AH50" s="144"/>
      <c r="AI50" s="145"/>
      <c r="AJ50" s="133"/>
      <c r="AK50" s="144"/>
      <c r="AL50" s="145"/>
      <c r="AM50" s="133"/>
      <c r="AN50" s="144"/>
      <c r="AO50" s="145"/>
      <c r="AP50" s="133"/>
      <c r="AQ50" s="144"/>
      <c r="AR50" s="145"/>
      <c r="AS50" s="133"/>
      <c r="AT50" s="144"/>
      <c r="AU50" s="145"/>
      <c r="AV50" s="133"/>
      <c r="AW50" s="144"/>
      <c r="AX50" s="145"/>
      <c r="AY50" s="133"/>
      <c r="AZ50" s="144"/>
      <c r="BA50" s="145"/>
      <c r="BB50" s="133"/>
      <c r="BC50" s="144"/>
      <c r="BD50" s="145"/>
      <c r="BE50" s="133"/>
      <c r="BF50" s="144"/>
      <c r="BG50" s="145"/>
      <c r="BH50" s="133"/>
      <c r="BI50" s="144"/>
      <c r="BJ50" s="145"/>
      <c r="BK50" s="133"/>
      <c r="BL50" s="144"/>
      <c r="BM50" s="145"/>
      <c r="BN50" s="133"/>
      <c r="BO50" s="144"/>
      <c r="BP50" s="145"/>
      <c r="BQ50" s="133"/>
      <c r="BR50" s="144"/>
      <c r="BS50" s="145"/>
      <c r="BT50" s="133"/>
      <c r="BU50" s="144"/>
      <c r="BV50" s="145"/>
      <c r="BW50" s="133"/>
      <c r="BX50" s="144"/>
      <c r="BY50" s="145"/>
      <c r="BZ50" s="133"/>
      <c r="CA50" s="144"/>
      <c r="CB50" s="145"/>
      <c r="CC50" s="133"/>
      <c r="CD50" s="144"/>
      <c r="CE50" s="145"/>
      <c r="CF50" s="133"/>
      <c r="CG50" s="144"/>
      <c r="CH50" s="145"/>
      <c r="CI50" s="133"/>
      <c r="CJ50" s="144"/>
      <c r="CK50" s="145"/>
      <c r="CL50" s="133"/>
      <c r="CM50" s="144"/>
      <c r="CN50" s="145"/>
      <c r="CO50" s="133"/>
      <c r="CP50" s="144"/>
      <c r="CQ50" s="145"/>
      <c r="FE50" s="159"/>
      <c r="FF50" s="159"/>
      <c r="FG50" s="99"/>
    </row>
    <row r="51" spans="5:163" ht="7.5" customHeight="1" x14ac:dyDescent="0.2">
      <c r="E51" s="160">
        <v>60308</v>
      </c>
      <c r="F51" s="117">
        <f>ROW(E51)-13</f>
        <v>38</v>
      </c>
      <c r="G51" s="162" t="s">
        <v>215</v>
      </c>
      <c r="H51" s="164" t="s">
        <v>216</v>
      </c>
      <c r="J51" s="118"/>
      <c r="K51" s="118" t="s">
        <v>177</v>
      </c>
      <c r="L51" s="100"/>
      <c r="M51" s="118"/>
      <c r="N51" s="118" t="s">
        <v>177</v>
      </c>
      <c r="P51" s="118"/>
      <c r="Q51" s="118" t="s">
        <v>177</v>
      </c>
      <c r="S51" s="118"/>
      <c r="T51" s="118" t="s">
        <v>177</v>
      </c>
      <c r="V51" s="118"/>
      <c r="W51" s="118" t="s">
        <v>178</v>
      </c>
      <c r="Y51" s="118"/>
      <c r="Z51" s="118" t="s">
        <v>177</v>
      </c>
      <c r="AB51" s="118"/>
      <c r="AC51" s="118"/>
      <c r="AE51" s="118"/>
      <c r="AF51" s="118" t="s">
        <v>177</v>
      </c>
      <c r="AH51" s="118"/>
      <c r="AI51" s="118" t="s">
        <v>177</v>
      </c>
      <c r="AK51" s="118"/>
      <c r="AL51" s="118" t="s">
        <v>177</v>
      </c>
      <c r="AN51" s="118"/>
      <c r="AO51" s="118" t="s">
        <v>177</v>
      </c>
      <c r="AQ51" s="118"/>
      <c r="AR51" s="118" t="s">
        <v>177</v>
      </c>
      <c r="AT51" s="118"/>
      <c r="AU51" s="118" t="s">
        <v>177</v>
      </c>
      <c r="AW51" s="118"/>
      <c r="AX51" s="118" t="s">
        <v>177</v>
      </c>
      <c r="AZ51" s="118"/>
      <c r="BA51" s="118" t="s">
        <v>180</v>
      </c>
      <c r="BC51" s="118"/>
      <c r="BD51" s="118" t="s">
        <v>178</v>
      </c>
      <c r="BF51" s="118"/>
      <c r="BG51" s="118" t="s">
        <v>177</v>
      </c>
      <c r="BI51" s="118"/>
      <c r="BJ51" s="118" t="s">
        <v>177</v>
      </c>
      <c r="BL51" s="118"/>
      <c r="BM51" s="118" t="s">
        <v>177</v>
      </c>
      <c r="BO51" s="118"/>
      <c r="BP51" s="118" t="s">
        <v>177</v>
      </c>
      <c r="BR51" s="118"/>
      <c r="BS51" s="118" t="s">
        <v>177</v>
      </c>
      <c r="BU51" s="118"/>
      <c r="BV51" s="118" t="s">
        <v>177</v>
      </c>
      <c r="BX51" s="118"/>
      <c r="BY51" s="118" t="s">
        <v>177</v>
      </c>
      <c r="CA51" s="118"/>
      <c r="CB51" s="118" t="s">
        <v>177</v>
      </c>
      <c r="CD51" s="118"/>
      <c r="CE51" s="118" t="s">
        <v>177</v>
      </c>
      <c r="CG51" s="118"/>
      <c r="CH51" s="118" t="s">
        <v>177</v>
      </c>
      <c r="CJ51" s="118"/>
      <c r="CK51" s="118" t="s">
        <v>177</v>
      </c>
      <c r="CM51" s="118" t="s">
        <v>177</v>
      </c>
      <c r="CN51" s="118" t="s">
        <v>177</v>
      </c>
      <c r="CP51" s="118"/>
      <c r="CQ51" s="118" t="s">
        <v>177</v>
      </c>
      <c r="CS51" s="156" t="e">
        <f>AVERAGE(J55:CQ55)</f>
        <v>#DIV/0!</v>
      </c>
      <c r="CU51" s="156" t="e">
        <f t="array" ref="CU51">AVERAGE(IF(J54:CQ54&lt;&gt;0,J54:CQ54,""))</f>
        <v>#DIV/0!</v>
      </c>
      <c r="CW51" s="156" t="e">
        <f t="array" ref="CW51">AVERAGE(IF(J54:CQ54&lt;&gt;0,J55:CQ55,""))</f>
        <v>#DIV/0!</v>
      </c>
      <c r="CY51" s="156" t="e">
        <f>AVERAGE(J58:CQ58)</f>
        <v>#DIV/0!</v>
      </c>
      <c r="DA51" s="150" t="e">
        <f>CW51/CU51</f>
        <v>#DIV/0!</v>
      </c>
      <c r="DC51" s="150" t="e">
        <f>CY51/CU51</f>
        <v>#DIV/0!</v>
      </c>
      <c r="DE51" s="158"/>
      <c r="DF51" s="156" t="e">
        <f>AVERAGE(J55:CQ55)</f>
        <v>#DIV/0!</v>
      </c>
      <c r="DH51" s="156" t="e">
        <f>SUMPRODUCT(J54:CQ54,J60:CQ60)/SUM(J60:CQ60)</f>
        <v>#DIV/0!</v>
      </c>
      <c r="DJ51" s="156" t="e">
        <f>SUMPRODUCT(J55:CQ55,J60:CQ60)/SUM(J60:CQ60)</f>
        <v>#DIV/0!</v>
      </c>
      <c r="DL51" s="156" t="e">
        <f>SUMPRODUCT(J58:CQ58,J60:CQ60)/SUM(D60:CQ60)</f>
        <v>#DIV/0!</v>
      </c>
      <c r="DN51" s="150" t="e">
        <f>DJ51/DH51</f>
        <v>#DIV/0!</v>
      </c>
      <c r="DP51" s="150" t="e">
        <f>DL51/DH51</f>
        <v>#DIV/0!</v>
      </c>
      <c r="DR51" s="156" t="e">
        <f>AVERAGE(J55:BM55)</f>
        <v>#DIV/0!</v>
      </c>
      <c r="DT51" s="156" t="e">
        <f>SUMPRODUCT(J54:BM54,J60:BM60)/SUM(J60:BM60)</f>
        <v>#DIV/0!</v>
      </c>
      <c r="DV51" s="156" t="e">
        <f>SUMPRODUCT(J55:BM55,J60:BM60)/SUM(J60:BM60)</f>
        <v>#DIV/0!</v>
      </c>
      <c r="DX51" s="156" t="e">
        <f>SUMPRODUCT(J58:BM58,J60:BM60)/SUM(J60:BM60)</f>
        <v>#DIV/0!</v>
      </c>
      <c r="DZ51" s="150" t="e">
        <f>DV51/DT51</f>
        <v>#DIV/0!</v>
      </c>
      <c r="EB51" s="150" t="e">
        <f>DX51/DT51</f>
        <v>#DIV/0!</v>
      </c>
      <c r="ED51" s="156" t="e">
        <f>AVERAGE(BO55:CK55)</f>
        <v>#DIV/0!</v>
      </c>
      <c r="EF51" s="156" t="e">
        <f>SUMPRODUCT(BO54:CK54,BO60:CK60)/SUM(BO60:CK60)</f>
        <v>#DIV/0!</v>
      </c>
      <c r="EH51" s="156" t="e">
        <f>SUMPRODUCT(BO55:CK55,BO60:CK60)/SUM(BO60:CK60)</f>
        <v>#DIV/0!</v>
      </c>
      <c r="EJ51" s="156" t="e">
        <f>SUMPRODUCT(BO58:CK58,BO60:CK60)/SUM(BO60:CK60)</f>
        <v>#DIV/0!</v>
      </c>
      <c r="EL51" s="150" t="e">
        <f>EH51/EF51</f>
        <v>#DIV/0!</v>
      </c>
      <c r="EN51" s="150" t="e">
        <f>EJ51/EF51</f>
        <v>#DIV/0!</v>
      </c>
      <c r="EP51" s="156" t="e">
        <f>AVERAGE(CM55:CQ55)</f>
        <v>#DIV/0!</v>
      </c>
      <c r="ER51" s="156" t="e">
        <f>SUMPRODUCT(CM54:CQ54,CM60:CQ60)/SUM(CM60:CQ60)</f>
        <v>#DIV/0!</v>
      </c>
      <c r="ET51" s="156" t="e">
        <f>SUMPRODUCT(CM55:CQ55,CM60:CQ60)/SUM(CM60:CQ60)</f>
        <v>#DIV/0!</v>
      </c>
      <c r="EV51" s="156" t="e">
        <f>SUMPRODUCT(CM58:CQ58,CM60:CQ60)/SUM(CM60:CQ60)</f>
        <v>#DIV/0!</v>
      </c>
      <c r="EX51" s="150" t="e">
        <f>ET51/ER51</f>
        <v>#DIV/0!</v>
      </c>
      <c r="EZ51" s="150" t="e">
        <f>EV51/ER51</f>
        <v>#DIV/0!</v>
      </c>
      <c r="FB51" s="152" t="e">
        <f>EX51*EL51*DZ51</f>
        <v>#DIV/0!</v>
      </c>
      <c r="FC51" s="120"/>
      <c r="FD51" s="154" t="e">
        <f>EZ51*EN51*EB51</f>
        <v>#DIV/0!</v>
      </c>
      <c r="FE51" s="121"/>
      <c r="FF51" s="121"/>
      <c r="FG51" s="99"/>
    </row>
    <row r="52" spans="5:163" ht="7.5" customHeight="1" x14ac:dyDescent="0.2">
      <c r="E52" s="161"/>
      <c r="G52" s="163"/>
      <c r="H52" s="165"/>
      <c r="J52" s="118"/>
      <c r="K52" s="118"/>
      <c r="L52" s="100"/>
      <c r="M52" s="118"/>
      <c r="N52" s="118" t="s">
        <v>177</v>
      </c>
      <c r="P52" s="118"/>
      <c r="Q52" s="118"/>
      <c r="S52" s="118"/>
      <c r="T52" s="118"/>
      <c r="V52" s="118"/>
      <c r="W52" s="118"/>
      <c r="Y52" s="118"/>
      <c r="Z52" s="118"/>
      <c r="AB52" s="118"/>
      <c r="AC52" s="118"/>
      <c r="AE52" s="118"/>
      <c r="AF52" s="118"/>
      <c r="AH52" s="118"/>
      <c r="AI52" s="118"/>
      <c r="AK52" s="118"/>
      <c r="AL52" s="118"/>
      <c r="AN52" s="118"/>
      <c r="AO52" s="118"/>
      <c r="AQ52" s="118"/>
      <c r="AR52" s="118" t="s">
        <v>177</v>
      </c>
      <c r="AT52" s="118"/>
      <c r="AU52" s="118" t="s">
        <v>178</v>
      </c>
      <c r="AW52" s="118" t="s">
        <v>178</v>
      </c>
      <c r="AX52" s="118" t="s">
        <v>178</v>
      </c>
      <c r="AZ52" s="118"/>
      <c r="BA52" s="118"/>
      <c r="BC52" s="118"/>
      <c r="BD52" s="118"/>
      <c r="BF52" s="118"/>
      <c r="BG52" s="118" t="s">
        <v>178</v>
      </c>
      <c r="BI52" s="118"/>
      <c r="BJ52" s="118"/>
      <c r="BL52" s="118" t="s">
        <v>178</v>
      </c>
      <c r="BM52" s="118" t="s">
        <v>178</v>
      </c>
      <c r="BO52" s="118" t="s">
        <v>180</v>
      </c>
      <c r="BP52" s="118" t="s">
        <v>180</v>
      </c>
      <c r="BR52" s="118" t="s">
        <v>180</v>
      </c>
      <c r="BS52" s="118" t="s">
        <v>177</v>
      </c>
      <c r="BU52" s="118" t="s">
        <v>177</v>
      </c>
      <c r="BV52" s="118" t="s">
        <v>177</v>
      </c>
      <c r="BX52" s="118" t="s">
        <v>177</v>
      </c>
      <c r="BY52" s="118" t="s">
        <v>177</v>
      </c>
      <c r="CA52" s="118" t="s">
        <v>180</v>
      </c>
      <c r="CB52" s="118" t="s">
        <v>180</v>
      </c>
      <c r="CD52" s="118" t="s">
        <v>177</v>
      </c>
      <c r="CE52" s="118" t="s">
        <v>177</v>
      </c>
      <c r="CG52" s="118"/>
      <c r="CH52" s="118" t="s">
        <v>177</v>
      </c>
      <c r="CJ52" s="118"/>
      <c r="CK52" s="118" t="s">
        <v>180</v>
      </c>
      <c r="CM52" s="118" t="s">
        <v>177</v>
      </c>
      <c r="CN52" s="118" t="s">
        <v>177</v>
      </c>
      <c r="CP52" s="118" t="s">
        <v>178</v>
      </c>
      <c r="CQ52" s="118" t="s">
        <v>177</v>
      </c>
      <c r="CS52" s="157"/>
      <c r="CU52" s="157"/>
      <c r="CW52" s="157"/>
      <c r="CY52" s="157"/>
      <c r="DA52" s="151"/>
      <c r="DC52" s="151"/>
      <c r="DE52" s="158"/>
      <c r="DF52" s="157"/>
      <c r="DH52" s="157"/>
      <c r="DJ52" s="157"/>
      <c r="DL52" s="157"/>
      <c r="DN52" s="151"/>
      <c r="DP52" s="151"/>
      <c r="DR52" s="157"/>
      <c r="DT52" s="157"/>
      <c r="DV52" s="157"/>
      <c r="DX52" s="157"/>
      <c r="DZ52" s="151"/>
      <c r="EB52" s="151"/>
      <c r="ED52" s="157"/>
      <c r="EF52" s="157"/>
      <c r="EH52" s="157"/>
      <c r="EJ52" s="157"/>
      <c r="EL52" s="151"/>
      <c r="EN52" s="151"/>
      <c r="EP52" s="157"/>
      <c r="ER52" s="157"/>
      <c r="ET52" s="157"/>
      <c r="EV52" s="157"/>
      <c r="EX52" s="151"/>
      <c r="EZ52" s="151"/>
      <c r="FB52" s="153"/>
      <c r="FC52" s="120"/>
      <c r="FD52" s="155"/>
      <c r="FE52" s="121"/>
      <c r="FF52" s="121"/>
      <c r="FG52" s="99"/>
    </row>
    <row r="53" spans="5:163" ht="2.25" customHeight="1" collapsed="1" x14ac:dyDescent="0.2">
      <c r="G53" s="122"/>
      <c r="H53" s="137"/>
      <c r="L53" s="100"/>
      <c r="FE53" s="99"/>
      <c r="FF53" s="99"/>
      <c r="FG53" s="99"/>
    </row>
    <row r="54" spans="5:163" ht="12.75" hidden="1" customHeight="1" outlineLevel="1" x14ac:dyDescent="0.2">
      <c r="G54" s="124"/>
      <c r="H54" s="138"/>
      <c r="I54" s="99"/>
      <c r="J54" s="146"/>
      <c r="K54" s="147"/>
      <c r="M54" s="146"/>
      <c r="N54" s="147"/>
      <c r="O54" s="99"/>
      <c r="P54" s="146"/>
      <c r="Q54" s="147"/>
      <c r="R54" s="99"/>
      <c r="S54" s="146"/>
      <c r="T54" s="147"/>
      <c r="U54" s="99"/>
      <c r="V54" s="146"/>
      <c r="W54" s="147"/>
      <c r="X54" s="99"/>
      <c r="Y54" s="146"/>
      <c r="Z54" s="147"/>
      <c r="AA54" s="99"/>
      <c r="AB54" s="146"/>
      <c r="AC54" s="147"/>
      <c r="AD54" s="99"/>
      <c r="AE54" s="146"/>
      <c r="AF54" s="147"/>
      <c r="AG54" s="99"/>
      <c r="AH54" s="146"/>
      <c r="AI54" s="147"/>
      <c r="AJ54" s="99"/>
      <c r="AK54" s="146"/>
      <c r="AL54" s="147"/>
      <c r="AM54" s="99"/>
      <c r="AN54" s="146"/>
      <c r="AO54" s="147"/>
      <c r="AP54" s="99"/>
      <c r="AQ54" s="146"/>
      <c r="AR54" s="147"/>
      <c r="AS54" s="99"/>
      <c r="AT54" s="146"/>
      <c r="AU54" s="147"/>
      <c r="AV54" s="99"/>
      <c r="AW54" s="146"/>
      <c r="AX54" s="147"/>
      <c r="AY54" s="99"/>
      <c r="AZ54" s="146"/>
      <c r="BA54" s="147"/>
      <c r="BB54" s="99"/>
      <c r="BC54" s="146"/>
      <c r="BD54" s="147"/>
      <c r="BE54" s="99"/>
      <c r="BF54" s="146"/>
      <c r="BG54" s="147"/>
      <c r="BH54" s="99"/>
      <c r="BI54" s="146"/>
      <c r="BJ54" s="147"/>
      <c r="BK54" s="99"/>
      <c r="BL54" s="146"/>
      <c r="BM54" s="147"/>
      <c r="BN54" s="99"/>
      <c r="BO54" s="146"/>
      <c r="BP54" s="147"/>
      <c r="BQ54" s="99"/>
      <c r="BR54" s="146"/>
      <c r="BS54" s="147"/>
      <c r="BT54" s="99"/>
      <c r="BU54" s="146"/>
      <c r="BV54" s="147"/>
      <c r="BW54" s="99"/>
      <c r="BX54" s="146"/>
      <c r="BY54" s="147"/>
      <c r="BZ54" s="99"/>
      <c r="CA54" s="146"/>
      <c r="CB54" s="147"/>
      <c r="CC54" s="99"/>
      <c r="CD54" s="146"/>
      <c r="CE54" s="147"/>
      <c r="CF54" s="99"/>
      <c r="CG54" s="146"/>
      <c r="CH54" s="147"/>
      <c r="CI54" s="99"/>
      <c r="CJ54" s="146"/>
      <c r="CK54" s="147"/>
      <c r="CL54" s="99"/>
      <c r="CM54" s="146"/>
      <c r="CN54" s="147"/>
      <c r="CO54" s="99"/>
      <c r="CP54" s="146"/>
      <c r="CQ54" s="147"/>
      <c r="CU54" s="126"/>
      <c r="DH54" s="126"/>
      <c r="DT54" s="126"/>
      <c r="EF54" s="126"/>
      <c r="ER54" s="126"/>
      <c r="FE54" s="166"/>
      <c r="FF54" s="166"/>
      <c r="FG54" s="99"/>
    </row>
    <row r="55" spans="5:163" ht="12.75" hidden="1" customHeight="1" outlineLevel="1" x14ac:dyDescent="0.2">
      <c r="G55" s="124"/>
      <c r="H55" s="138"/>
      <c r="I55" s="99"/>
      <c r="J55" s="146"/>
      <c r="K55" s="147"/>
      <c r="M55" s="146"/>
      <c r="N55" s="147"/>
      <c r="O55" s="99"/>
      <c r="P55" s="146"/>
      <c r="Q55" s="147"/>
      <c r="R55" s="99"/>
      <c r="S55" s="146"/>
      <c r="T55" s="147"/>
      <c r="U55" s="99"/>
      <c r="V55" s="146"/>
      <c r="W55" s="147"/>
      <c r="X55" s="99"/>
      <c r="Y55" s="146"/>
      <c r="Z55" s="147"/>
      <c r="AA55" s="99"/>
      <c r="AB55" s="146"/>
      <c r="AC55" s="147"/>
      <c r="AD55" s="99"/>
      <c r="AE55" s="146"/>
      <c r="AF55" s="147"/>
      <c r="AG55" s="99"/>
      <c r="AH55" s="146"/>
      <c r="AI55" s="147"/>
      <c r="AJ55" s="99"/>
      <c r="AK55" s="146"/>
      <c r="AL55" s="147"/>
      <c r="AM55" s="99"/>
      <c r="AN55" s="146"/>
      <c r="AO55" s="147"/>
      <c r="AP55" s="99"/>
      <c r="AQ55" s="146"/>
      <c r="AR55" s="147"/>
      <c r="AS55" s="99"/>
      <c r="AT55" s="146"/>
      <c r="AU55" s="147"/>
      <c r="AV55" s="99"/>
      <c r="AW55" s="146"/>
      <c r="AX55" s="147"/>
      <c r="AY55" s="99"/>
      <c r="AZ55" s="146"/>
      <c r="BA55" s="147"/>
      <c r="BB55" s="99"/>
      <c r="BC55" s="146"/>
      <c r="BD55" s="147"/>
      <c r="BE55" s="99"/>
      <c r="BF55" s="146"/>
      <c r="BG55" s="147"/>
      <c r="BH55" s="99"/>
      <c r="BI55" s="146"/>
      <c r="BJ55" s="147"/>
      <c r="BK55" s="99"/>
      <c r="BL55" s="146"/>
      <c r="BM55" s="147"/>
      <c r="BN55" s="99"/>
      <c r="BO55" s="146"/>
      <c r="BP55" s="147"/>
      <c r="BQ55" s="99"/>
      <c r="BR55" s="146"/>
      <c r="BS55" s="147"/>
      <c r="BT55" s="99"/>
      <c r="BU55" s="146"/>
      <c r="BV55" s="147"/>
      <c r="BW55" s="99"/>
      <c r="BX55" s="146"/>
      <c r="BY55" s="147"/>
      <c r="BZ55" s="99"/>
      <c r="CA55" s="146"/>
      <c r="CB55" s="147"/>
      <c r="CC55" s="99"/>
      <c r="CD55" s="146"/>
      <c r="CE55" s="147"/>
      <c r="CF55" s="99"/>
      <c r="CG55" s="146"/>
      <c r="CH55" s="147"/>
      <c r="CI55" s="99"/>
      <c r="CJ55" s="146"/>
      <c r="CK55" s="147"/>
      <c r="CL55" s="99"/>
      <c r="CM55" s="146"/>
      <c r="CN55" s="147"/>
      <c r="CO55" s="99"/>
      <c r="CP55" s="146"/>
      <c r="CQ55" s="147"/>
      <c r="CS55" s="127" t="s">
        <v>184</v>
      </c>
      <c r="CU55" s="100" t="s">
        <v>185</v>
      </c>
      <c r="FE55" s="166"/>
      <c r="FF55" s="166"/>
      <c r="FG55" s="99"/>
    </row>
    <row r="56" spans="5:163" ht="12.75" hidden="1" customHeight="1" outlineLevel="1" x14ac:dyDescent="0.2">
      <c r="F56" s="100">
        <f>ROW(H56)-13</f>
        <v>43</v>
      </c>
      <c r="G56" s="124"/>
      <c r="H56" s="138"/>
      <c r="I56" s="99"/>
      <c r="J56" s="148"/>
      <c r="K56" s="149"/>
      <c r="M56" s="148"/>
      <c r="N56" s="149"/>
      <c r="O56" s="99"/>
      <c r="P56" s="148"/>
      <c r="Q56" s="149"/>
      <c r="R56" s="99"/>
      <c r="S56" s="148"/>
      <c r="T56" s="149"/>
      <c r="U56" s="99"/>
      <c r="V56" s="148"/>
      <c r="W56" s="149"/>
      <c r="X56" s="99"/>
      <c r="Y56" s="148"/>
      <c r="Z56" s="149"/>
      <c r="AA56" s="99"/>
      <c r="AB56" s="148"/>
      <c r="AC56" s="149"/>
      <c r="AD56" s="99"/>
      <c r="AE56" s="148"/>
      <c r="AF56" s="149"/>
      <c r="AG56" s="99"/>
      <c r="AH56" s="148"/>
      <c r="AI56" s="149"/>
      <c r="AJ56" s="99"/>
      <c r="AK56" s="148"/>
      <c r="AL56" s="149"/>
      <c r="AM56" s="99"/>
      <c r="AN56" s="148"/>
      <c r="AO56" s="149"/>
      <c r="AP56" s="99"/>
      <c r="AQ56" s="148"/>
      <c r="AR56" s="149"/>
      <c r="AS56" s="99"/>
      <c r="AT56" s="148"/>
      <c r="AU56" s="149"/>
      <c r="AV56" s="99"/>
      <c r="AW56" s="148"/>
      <c r="AX56" s="149"/>
      <c r="AY56" s="99"/>
      <c r="AZ56" s="148"/>
      <c r="BA56" s="149"/>
      <c r="BB56" s="99"/>
      <c r="BC56" s="148"/>
      <c r="BD56" s="149"/>
      <c r="BE56" s="99"/>
      <c r="BF56" s="148"/>
      <c r="BG56" s="149"/>
      <c r="BH56" s="99"/>
      <c r="BI56" s="148"/>
      <c r="BJ56" s="149"/>
      <c r="BK56" s="99"/>
      <c r="BL56" s="148"/>
      <c r="BM56" s="149"/>
      <c r="BN56" s="99"/>
      <c r="BO56" s="148"/>
      <c r="BP56" s="149"/>
      <c r="BQ56" s="99"/>
      <c r="BR56" s="148"/>
      <c r="BS56" s="149"/>
      <c r="BT56" s="99"/>
      <c r="BU56" s="148"/>
      <c r="BV56" s="149"/>
      <c r="BW56" s="99"/>
      <c r="BX56" s="148"/>
      <c r="BY56" s="149"/>
      <c r="BZ56" s="99"/>
      <c r="CA56" s="148"/>
      <c r="CB56" s="149"/>
      <c r="CC56" s="99"/>
      <c r="CD56" s="148"/>
      <c r="CE56" s="149"/>
      <c r="CF56" s="99"/>
      <c r="CG56" s="148"/>
      <c r="CH56" s="149"/>
      <c r="CI56" s="99"/>
      <c r="CJ56" s="148"/>
      <c r="CK56" s="149"/>
      <c r="CL56" s="99"/>
      <c r="CM56" s="148"/>
      <c r="CN56" s="149"/>
      <c r="CO56" s="99"/>
      <c r="CP56" s="148"/>
      <c r="CQ56" s="149"/>
      <c r="CS56" s="128">
        <f>SUMIF(J56:CQ56,"&gt; 0")</f>
        <v>0</v>
      </c>
      <c r="CU56" s="128">
        <f>ABS(SUMIF(J56:CQ56,"&lt; 0"))</f>
        <v>0</v>
      </c>
      <c r="FE56" s="167"/>
      <c r="FF56" s="167"/>
      <c r="FG56" s="99"/>
    </row>
    <row r="57" spans="5:163" ht="12.75" hidden="1" customHeight="1" outlineLevel="1" x14ac:dyDescent="0.2">
      <c r="G57" s="124"/>
      <c r="H57" s="138"/>
      <c r="I57" s="99"/>
      <c r="J57" s="99"/>
      <c r="K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FE57" s="99"/>
      <c r="FF57" s="99"/>
      <c r="FG57" s="99"/>
    </row>
    <row r="58" spans="5:163" ht="12.75" hidden="1" customHeight="1" outlineLevel="1" x14ac:dyDescent="0.2">
      <c r="G58" s="124"/>
      <c r="H58" s="138"/>
      <c r="I58" s="99"/>
      <c r="J58" s="146"/>
      <c r="K58" s="147"/>
      <c r="M58" s="146"/>
      <c r="N58" s="147"/>
      <c r="O58" s="99"/>
      <c r="P58" s="146"/>
      <c r="Q58" s="147"/>
      <c r="R58" s="99"/>
      <c r="S58" s="146"/>
      <c r="T58" s="147"/>
      <c r="U58" s="99"/>
      <c r="V58" s="146"/>
      <c r="W58" s="147"/>
      <c r="X58" s="99"/>
      <c r="Y58" s="146"/>
      <c r="Z58" s="147"/>
      <c r="AA58" s="99"/>
      <c r="AB58" s="146"/>
      <c r="AC58" s="147"/>
      <c r="AD58" s="99"/>
      <c r="AE58" s="146"/>
      <c r="AF58" s="147"/>
      <c r="AG58" s="99"/>
      <c r="AH58" s="146"/>
      <c r="AI58" s="147"/>
      <c r="AJ58" s="99"/>
      <c r="AK58" s="146"/>
      <c r="AL58" s="147"/>
      <c r="AM58" s="99"/>
      <c r="AN58" s="146"/>
      <c r="AO58" s="147"/>
      <c r="AP58" s="99"/>
      <c r="AQ58" s="146"/>
      <c r="AR58" s="147"/>
      <c r="AS58" s="99"/>
      <c r="AT58" s="146"/>
      <c r="AU58" s="147"/>
      <c r="AV58" s="99"/>
      <c r="AW58" s="146"/>
      <c r="AX58" s="147"/>
      <c r="AY58" s="99"/>
      <c r="AZ58" s="146"/>
      <c r="BA58" s="147"/>
      <c r="BB58" s="99"/>
      <c r="BC58" s="146"/>
      <c r="BD58" s="147"/>
      <c r="BE58" s="99"/>
      <c r="BF58" s="146"/>
      <c r="BG58" s="147"/>
      <c r="BH58" s="99"/>
      <c r="BI58" s="146"/>
      <c r="BJ58" s="147"/>
      <c r="BK58" s="99"/>
      <c r="BL58" s="146"/>
      <c r="BM58" s="147"/>
      <c r="BN58" s="99"/>
      <c r="BO58" s="146"/>
      <c r="BP58" s="147"/>
      <c r="BQ58" s="99"/>
      <c r="BR58" s="146"/>
      <c r="BS58" s="147"/>
      <c r="BT58" s="99"/>
      <c r="BU58" s="146"/>
      <c r="BV58" s="147"/>
      <c r="BW58" s="99"/>
      <c r="BX58" s="146"/>
      <c r="BY58" s="147"/>
      <c r="BZ58" s="99"/>
      <c r="CA58" s="146"/>
      <c r="CB58" s="147"/>
      <c r="CC58" s="99"/>
      <c r="CD58" s="146"/>
      <c r="CE58" s="147"/>
      <c r="CF58" s="99"/>
      <c r="CG58" s="146"/>
      <c r="CH58" s="147"/>
      <c r="CI58" s="99"/>
      <c r="CJ58" s="146"/>
      <c r="CK58" s="147"/>
      <c r="CL58" s="99"/>
      <c r="CM58" s="146"/>
      <c r="CN58" s="147"/>
      <c r="CO58" s="99"/>
      <c r="CP58" s="146"/>
      <c r="CQ58" s="147"/>
      <c r="FE58" s="166"/>
      <c r="FF58" s="166"/>
      <c r="FG58" s="99"/>
    </row>
    <row r="59" spans="5:163" ht="12.75" hidden="1" customHeight="1" outlineLevel="1" x14ac:dyDescent="0.2">
      <c r="G59" s="124"/>
      <c r="H59" s="138"/>
      <c r="I59" s="99"/>
      <c r="J59" s="99"/>
      <c r="K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107"/>
      <c r="CS59" s="127"/>
      <c r="DF59" s="127"/>
      <c r="DR59" s="127"/>
      <c r="ED59" s="127"/>
      <c r="EP59" s="127"/>
      <c r="FE59" s="99"/>
      <c r="FF59" s="99"/>
      <c r="FG59" s="99"/>
    </row>
    <row r="60" spans="5:163" ht="12.75" hidden="1" customHeight="1" outlineLevel="1" x14ac:dyDescent="0.2">
      <c r="G60" s="124"/>
      <c r="H60" s="138"/>
      <c r="I60" s="99"/>
      <c r="J60" s="146"/>
      <c r="K60" s="147"/>
      <c r="M60" s="146"/>
      <c r="N60" s="147"/>
      <c r="O60" s="99"/>
      <c r="P60" s="146"/>
      <c r="Q60" s="147"/>
      <c r="R60" s="99"/>
      <c r="S60" s="146"/>
      <c r="T60" s="147"/>
      <c r="U60" s="99"/>
      <c r="V60" s="146"/>
      <c r="W60" s="147"/>
      <c r="X60" s="99"/>
      <c r="Y60" s="146"/>
      <c r="Z60" s="147"/>
      <c r="AA60" s="99"/>
      <c r="AB60" s="146"/>
      <c r="AC60" s="147"/>
      <c r="AD60" s="99"/>
      <c r="AE60" s="146"/>
      <c r="AF60" s="147"/>
      <c r="AG60" s="99"/>
      <c r="AH60" s="146"/>
      <c r="AI60" s="147"/>
      <c r="AJ60" s="99"/>
      <c r="AK60" s="146"/>
      <c r="AL60" s="147"/>
      <c r="AM60" s="99"/>
      <c r="AN60" s="146"/>
      <c r="AO60" s="147"/>
      <c r="AP60" s="99"/>
      <c r="AQ60" s="146"/>
      <c r="AR60" s="147"/>
      <c r="AS60" s="99"/>
      <c r="AT60" s="146"/>
      <c r="AU60" s="147"/>
      <c r="AV60" s="99"/>
      <c r="AW60" s="146"/>
      <c r="AX60" s="147"/>
      <c r="AY60" s="99"/>
      <c r="AZ60" s="146"/>
      <c r="BA60" s="147"/>
      <c r="BB60" s="99"/>
      <c r="BC60" s="146"/>
      <c r="BD60" s="147"/>
      <c r="BE60" s="99"/>
      <c r="BF60" s="146"/>
      <c r="BG60" s="147"/>
      <c r="BH60" s="99"/>
      <c r="BI60" s="146"/>
      <c r="BJ60" s="147"/>
      <c r="BK60" s="99"/>
      <c r="BL60" s="146"/>
      <c r="BM60" s="147"/>
      <c r="BN60" s="99"/>
      <c r="BO60" s="146"/>
      <c r="BP60" s="147"/>
      <c r="BQ60" s="99"/>
      <c r="BR60" s="146"/>
      <c r="BS60" s="147"/>
      <c r="BT60" s="99"/>
      <c r="BU60" s="146"/>
      <c r="BV60" s="147"/>
      <c r="BW60" s="99"/>
      <c r="BX60" s="146"/>
      <c r="BY60" s="147"/>
      <c r="BZ60" s="99"/>
      <c r="CA60" s="146"/>
      <c r="CB60" s="147"/>
      <c r="CC60" s="99"/>
      <c r="CD60" s="146"/>
      <c r="CE60" s="147"/>
      <c r="CF60" s="99"/>
      <c r="CG60" s="146"/>
      <c r="CH60" s="147"/>
      <c r="CI60" s="99"/>
      <c r="CJ60" s="146"/>
      <c r="CK60" s="147"/>
      <c r="CL60" s="99"/>
      <c r="CM60" s="146"/>
      <c r="CN60" s="147"/>
      <c r="CO60" s="99"/>
      <c r="CP60" s="146"/>
      <c r="CQ60" s="147"/>
      <c r="DA60" s="130"/>
      <c r="DN60" s="130"/>
      <c r="DZ60" s="130"/>
      <c r="EL60" s="130"/>
      <c r="EX60" s="130"/>
      <c r="FE60" s="166"/>
      <c r="FF60" s="166"/>
      <c r="FG60" s="99"/>
    </row>
    <row r="61" spans="5:163" ht="12.75" hidden="1" customHeight="1" outlineLevel="1" x14ac:dyDescent="0.2">
      <c r="F61" s="100">
        <f>ROW(H61)-13</f>
        <v>48</v>
      </c>
      <c r="G61" s="131"/>
      <c r="H61" s="139"/>
      <c r="I61" s="133"/>
      <c r="J61" s="144"/>
      <c r="K61" s="145"/>
      <c r="L61" s="133"/>
      <c r="M61" s="144"/>
      <c r="N61" s="145"/>
      <c r="O61" s="133"/>
      <c r="P61" s="144"/>
      <c r="Q61" s="145"/>
      <c r="R61" s="133"/>
      <c r="S61" s="144"/>
      <c r="T61" s="145"/>
      <c r="U61" s="133"/>
      <c r="V61" s="144"/>
      <c r="W61" s="145"/>
      <c r="X61" s="133"/>
      <c r="Y61" s="144"/>
      <c r="Z61" s="145"/>
      <c r="AA61" s="133"/>
      <c r="AB61" s="144"/>
      <c r="AC61" s="145"/>
      <c r="AD61" s="133"/>
      <c r="AE61" s="144"/>
      <c r="AF61" s="145"/>
      <c r="AG61" s="133"/>
      <c r="AH61" s="144"/>
      <c r="AI61" s="145"/>
      <c r="AJ61" s="133"/>
      <c r="AK61" s="144"/>
      <c r="AL61" s="145"/>
      <c r="AM61" s="133"/>
      <c r="AN61" s="144"/>
      <c r="AO61" s="145"/>
      <c r="AP61" s="133"/>
      <c r="AQ61" s="144"/>
      <c r="AR61" s="145"/>
      <c r="AS61" s="133"/>
      <c r="AT61" s="144"/>
      <c r="AU61" s="145"/>
      <c r="AV61" s="133"/>
      <c r="AW61" s="144"/>
      <c r="AX61" s="145"/>
      <c r="AY61" s="133"/>
      <c r="AZ61" s="144"/>
      <c r="BA61" s="145"/>
      <c r="BB61" s="133"/>
      <c r="BC61" s="144"/>
      <c r="BD61" s="145"/>
      <c r="BE61" s="133"/>
      <c r="BF61" s="144"/>
      <c r="BG61" s="145"/>
      <c r="BH61" s="133"/>
      <c r="BI61" s="144"/>
      <c r="BJ61" s="145"/>
      <c r="BK61" s="133"/>
      <c r="BL61" s="144"/>
      <c r="BM61" s="145"/>
      <c r="BN61" s="133"/>
      <c r="BO61" s="144"/>
      <c r="BP61" s="145"/>
      <c r="BQ61" s="133"/>
      <c r="BR61" s="144"/>
      <c r="BS61" s="145"/>
      <c r="BT61" s="133"/>
      <c r="BU61" s="144"/>
      <c r="BV61" s="145"/>
      <c r="BW61" s="133"/>
      <c r="BX61" s="144"/>
      <c r="BY61" s="145"/>
      <c r="BZ61" s="133"/>
      <c r="CA61" s="144"/>
      <c r="CB61" s="145"/>
      <c r="CC61" s="133"/>
      <c r="CD61" s="144"/>
      <c r="CE61" s="145"/>
      <c r="CF61" s="133"/>
      <c r="CG61" s="144"/>
      <c r="CH61" s="145"/>
      <c r="CI61" s="133"/>
      <c r="CJ61" s="144"/>
      <c r="CK61" s="145"/>
      <c r="CL61" s="133"/>
      <c r="CM61" s="144"/>
      <c r="CN61" s="145"/>
      <c r="CO61" s="133"/>
      <c r="CP61" s="144"/>
      <c r="CQ61" s="145"/>
      <c r="FE61" s="159"/>
      <c r="FF61" s="159"/>
      <c r="FG61" s="99"/>
    </row>
    <row r="62" spans="5:163" ht="7.5" customHeight="1" x14ac:dyDescent="0.2">
      <c r="E62" s="160">
        <v>61106</v>
      </c>
      <c r="F62" s="117">
        <f>ROW(E62)-13</f>
        <v>49</v>
      </c>
      <c r="G62" s="162" t="s">
        <v>217</v>
      </c>
      <c r="H62" s="164" t="s">
        <v>218</v>
      </c>
      <c r="J62" s="118"/>
      <c r="K62" s="118" t="s">
        <v>177</v>
      </c>
      <c r="L62" s="100"/>
      <c r="M62" s="118"/>
      <c r="N62" s="118" t="s">
        <v>177</v>
      </c>
      <c r="P62" s="118"/>
      <c r="Q62" s="118"/>
      <c r="S62" s="118"/>
      <c r="T62" s="118"/>
      <c r="V62" s="118"/>
      <c r="W62" s="118" t="s">
        <v>178</v>
      </c>
      <c r="Y62" s="118"/>
      <c r="Z62" s="118" t="s">
        <v>177</v>
      </c>
      <c r="AB62" s="118"/>
      <c r="AC62" s="118" t="s">
        <v>180</v>
      </c>
      <c r="AE62" s="118" t="s">
        <v>177</v>
      </c>
      <c r="AF62" s="118" t="s">
        <v>177</v>
      </c>
      <c r="AH62" s="118"/>
      <c r="AI62" s="118" t="s">
        <v>177</v>
      </c>
      <c r="AK62" s="118"/>
      <c r="AL62" s="118" t="s">
        <v>177</v>
      </c>
      <c r="AN62" s="118"/>
      <c r="AO62" s="118" t="s">
        <v>177</v>
      </c>
      <c r="AQ62" s="118"/>
      <c r="AR62" s="118" t="s">
        <v>177</v>
      </c>
      <c r="AT62" s="118"/>
      <c r="AU62" s="118" t="s">
        <v>177</v>
      </c>
      <c r="AW62" s="118"/>
      <c r="AX62" s="118" t="s">
        <v>178</v>
      </c>
      <c r="AZ62" s="118"/>
      <c r="BA62" s="118" t="s">
        <v>178</v>
      </c>
      <c r="BC62" s="118"/>
      <c r="BD62" s="118"/>
      <c r="BF62" s="118"/>
      <c r="BG62" s="118" t="s">
        <v>177</v>
      </c>
      <c r="BI62" s="118"/>
      <c r="BJ62" s="118" t="s">
        <v>177</v>
      </c>
      <c r="BL62" s="118"/>
      <c r="BM62" s="118" t="s">
        <v>177</v>
      </c>
      <c r="BO62" s="118"/>
      <c r="BP62" s="118"/>
      <c r="BR62" s="118"/>
      <c r="BS62" s="118" t="s">
        <v>177</v>
      </c>
      <c r="BU62" s="118"/>
      <c r="BV62" s="118" t="s">
        <v>177</v>
      </c>
      <c r="BX62" s="118"/>
      <c r="BY62" s="118" t="s">
        <v>177</v>
      </c>
      <c r="CA62" s="118"/>
      <c r="CB62" s="118" t="s">
        <v>177</v>
      </c>
      <c r="CD62" s="118"/>
      <c r="CE62" s="118" t="s">
        <v>177</v>
      </c>
      <c r="CG62" s="118"/>
      <c r="CH62" s="118" t="s">
        <v>177</v>
      </c>
      <c r="CJ62" s="118"/>
      <c r="CK62" s="118" t="s">
        <v>177</v>
      </c>
      <c r="CM62" s="118"/>
      <c r="CN62" s="118" t="s">
        <v>177</v>
      </c>
      <c r="CP62" s="118"/>
      <c r="CQ62" s="118" t="s">
        <v>177</v>
      </c>
      <c r="CS62" s="156" t="e">
        <f>AVERAGE(J66:CQ66)</f>
        <v>#DIV/0!</v>
      </c>
      <c r="CU62" s="156" t="e">
        <f t="array" ref="CU62">AVERAGE(IF(J65:CQ65&lt;&gt;0,J65:CQ65,""))</f>
        <v>#DIV/0!</v>
      </c>
      <c r="CW62" s="156" t="e">
        <f t="array" ref="CW62">AVERAGE(IF(J65:CQ65&lt;&gt;0,J66:CQ66,""))</f>
        <v>#DIV/0!</v>
      </c>
      <c r="CY62" s="156" t="e">
        <f>AVERAGE(J69:CQ69)</f>
        <v>#DIV/0!</v>
      </c>
      <c r="DA62" s="150" t="e">
        <f>CW62/CU62</f>
        <v>#DIV/0!</v>
      </c>
      <c r="DC62" s="150" t="e">
        <f>CY62/CU62</f>
        <v>#DIV/0!</v>
      </c>
      <c r="DE62" s="158"/>
      <c r="DF62" s="156" t="e">
        <f>AVERAGE(J66:CQ66)</f>
        <v>#DIV/0!</v>
      </c>
      <c r="DH62" s="156" t="e">
        <f>SUMPRODUCT(J65:CQ65,J71:CQ71)/SUM(J71:CQ71)</f>
        <v>#DIV/0!</v>
      </c>
      <c r="DJ62" s="156" t="e">
        <f>SUMPRODUCT(J66:CQ66,J71:CQ71)/SUM(J71:CQ71)</f>
        <v>#DIV/0!</v>
      </c>
      <c r="DL62" s="156" t="e">
        <f>SUMPRODUCT(J69:CQ69,J71:CQ71)/SUM(D71:CQ71)</f>
        <v>#DIV/0!</v>
      </c>
      <c r="DN62" s="150" t="e">
        <f>DJ62/DH62</f>
        <v>#DIV/0!</v>
      </c>
      <c r="DP62" s="150" t="e">
        <f>DL62/DH62</f>
        <v>#DIV/0!</v>
      </c>
      <c r="DR62" s="156" t="e">
        <f>AVERAGE(J66:BM66)</f>
        <v>#DIV/0!</v>
      </c>
      <c r="DT62" s="156" t="e">
        <f>SUMPRODUCT(J65:BM65,J71:BM71)/SUM(J71:BM71)</f>
        <v>#DIV/0!</v>
      </c>
      <c r="DV62" s="156" t="e">
        <f>SUMPRODUCT(J66:BM66,J71:BM71)/SUM(J71:BM71)</f>
        <v>#DIV/0!</v>
      </c>
      <c r="DX62" s="156" t="e">
        <f>SUMPRODUCT(J69:BM69,J71:BM71)/SUM(J71:BM71)</f>
        <v>#DIV/0!</v>
      </c>
      <c r="DZ62" s="150" t="e">
        <f>DV62/DT62</f>
        <v>#DIV/0!</v>
      </c>
      <c r="EB62" s="150" t="e">
        <f>DX62/DT62</f>
        <v>#DIV/0!</v>
      </c>
      <c r="ED62" s="156" t="e">
        <f>AVERAGE(BO66:CK66)</f>
        <v>#DIV/0!</v>
      </c>
      <c r="EF62" s="156" t="e">
        <f>SUMPRODUCT(BO65:CK65,BO71:CK71)/SUM(BO71:CK71)</f>
        <v>#DIV/0!</v>
      </c>
      <c r="EH62" s="156" t="e">
        <f>SUMPRODUCT(BO66:CK66,BO71:CK71)/SUM(BO71:CK71)</f>
        <v>#DIV/0!</v>
      </c>
      <c r="EJ62" s="156" t="e">
        <f>SUMPRODUCT(BO69:CK69,BO71:CK71)/SUM(BO71:CK71)</f>
        <v>#DIV/0!</v>
      </c>
      <c r="EL62" s="150" t="e">
        <f>EH62/EF62</f>
        <v>#DIV/0!</v>
      </c>
      <c r="EN62" s="150" t="e">
        <f>EJ62/EF62</f>
        <v>#DIV/0!</v>
      </c>
      <c r="EP62" s="156" t="e">
        <f>AVERAGE(CM66:CQ66)</f>
        <v>#DIV/0!</v>
      </c>
      <c r="ER62" s="156" t="e">
        <f>SUMPRODUCT(CM65:CQ65,CM71:CQ71)/SUM(CM71:CQ71)</f>
        <v>#DIV/0!</v>
      </c>
      <c r="ET62" s="156" t="e">
        <f>SUMPRODUCT(CM66:CQ66,CM71:CQ71)/SUM(CM71:CQ71)</f>
        <v>#DIV/0!</v>
      </c>
      <c r="EV62" s="156" t="e">
        <f>SUMPRODUCT(CM69:CQ69,CM71:CQ71)/SUM(CM71:CQ71)</f>
        <v>#DIV/0!</v>
      </c>
      <c r="EX62" s="150" t="e">
        <f>ET62/ER62</f>
        <v>#DIV/0!</v>
      </c>
      <c r="EZ62" s="150" t="e">
        <f>EV62/ER62</f>
        <v>#DIV/0!</v>
      </c>
      <c r="FB62" s="152" t="e">
        <f>EX62*EL62*DZ62</f>
        <v>#DIV/0!</v>
      </c>
      <c r="FC62" s="120"/>
      <c r="FD62" s="154" t="e">
        <f>EZ62*EN62*EB62</f>
        <v>#DIV/0!</v>
      </c>
      <c r="FE62" s="121"/>
      <c r="FF62" s="121"/>
      <c r="FG62" s="99"/>
    </row>
    <row r="63" spans="5:163" ht="7.5" customHeight="1" x14ac:dyDescent="0.2">
      <c r="E63" s="161"/>
      <c r="G63" s="163"/>
      <c r="H63" s="165"/>
      <c r="J63" s="118"/>
      <c r="K63" s="118" t="s">
        <v>177</v>
      </c>
      <c r="L63" s="100"/>
      <c r="M63" s="118"/>
      <c r="N63" s="118" t="s">
        <v>178</v>
      </c>
      <c r="P63" s="118"/>
      <c r="Q63" s="118"/>
      <c r="S63" s="118"/>
      <c r="T63" s="118"/>
      <c r="V63" s="118"/>
      <c r="W63" s="118" t="s">
        <v>178</v>
      </c>
      <c r="Y63" s="118"/>
      <c r="Z63" s="118" t="s">
        <v>180</v>
      </c>
      <c r="AB63" s="118"/>
      <c r="AC63" s="118"/>
      <c r="AE63" s="118" t="s">
        <v>177</v>
      </c>
      <c r="AF63" s="118" t="s">
        <v>177</v>
      </c>
      <c r="AH63" s="118"/>
      <c r="AI63" s="118"/>
      <c r="AK63" s="118"/>
      <c r="AL63" s="118"/>
      <c r="AN63" s="118" t="s">
        <v>177</v>
      </c>
      <c r="AO63" s="118" t="s">
        <v>177</v>
      </c>
      <c r="AQ63" s="118"/>
      <c r="AR63" s="118" t="s">
        <v>177</v>
      </c>
      <c r="AT63" s="118" t="s">
        <v>178</v>
      </c>
      <c r="AU63" s="118" t="s">
        <v>178</v>
      </c>
      <c r="AW63" s="118"/>
      <c r="AX63" s="118" t="s">
        <v>178</v>
      </c>
      <c r="AZ63" s="118"/>
      <c r="BA63" s="118"/>
      <c r="BC63" s="118"/>
      <c r="BD63" s="118"/>
      <c r="BF63" s="118"/>
      <c r="BG63" s="118" t="s">
        <v>177</v>
      </c>
      <c r="BI63" s="118"/>
      <c r="BJ63" s="118" t="s">
        <v>177</v>
      </c>
      <c r="BL63" s="118"/>
      <c r="BM63" s="118" t="s">
        <v>180</v>
      </c>
      <c r="BO63" s="118"/>
      <c r="BP63" s="118"/>
      <c r="BR63" s="118" t="s">
        <v>177</v>
      </c>
      <c r="BS63" s="118" t="s">
        <v>177</v>
      </c>
      <c r="BU63" s="118" t="s">
        <v>177</v>
      </c>
      <c r="BV63" s="118" t="s">
        <v>177</v>
      </c>
      <c r="BX63" s="118" t="s">
        <v>177</v>
      </c>
      <c r="BY63" s="118" t="s">
        <v>177</v>
      </c>
      <c r="CA63" s="118"/>
      <c r="CB63" s="118" t="s">
        <v>177</v>
      </c>
      <c r="CD63" s="118" t="s">
        <v>177</v>
      </c>
      <c r="CE63" s="118" t="s">
        <v>177</v>
      </c>
      <c r="CG63" s="118" t="s">
        <v>177</v>
      </c>
      <c r="CH63" s="118" t="s">
        <v>177</v>
      </c>
      <c r="CJ63" s="118" t="s">
        <v>177</v>
      </c>
      <c r="CK63" s="118" t="s">
        <v>177</v>
      </c>
      <c r="CM63" s="118" t="s">
        <v>177</v>
      </c>
      <c r="CN63" s="118" t="s">
        <v>177</v>
      </c>
      <c r="CP63" s="118" t="s">
        <v>178</v>
      </c>
      <c r="CQ63" s="118" t="s">
        <v>177</v>
      </c>
      <c r="CS63" s="157"/>
      <c r="CU63" s="157"/>
      <c r="CW63" s="157"/>
      <c r="CY63" s="157"/>
      <c r="DA63" s="151"/>
      <c r="DC63" s="151"/>
      <c r="DE63" s="158"/>
      <c r="DF63" s="157"/>
      <c r="DH63" s="157"/>
      <c r="DJ63" s="157"/>
      <c r="DL63" s="157"/>
      <c r="DN63" s="151"/>
      <c r="DP63" s="151"/>
      <c r="DR63" s="157"/>
      <c r="DT63" s="157"/>
      <c r="DV63" s="157"/>
      <c r="DX63" s="157"/>
      <c r="DZ63" s="151"/>
      <c r="EB63" s="151"/>
      <c r="ED63" s="157"/>
      <c r="EF63" s="157"/>
      <c r="EH63" s="157"/>
      <c r="EJ63" s="157"/>
      <c r="EL63" s="151"/>
      <c r="EN63" s="151"/>
      <c r="EP63" s="157"/>
      <c r="ER63" s="157"/>
      <c r="ET63" s="157"/>
      <c r="EV63" s="157"/>
      <c r="EX63" s="151"/>
      <c r="EZ63" s="151"/>
      <c r="FB63" s="153"/>
      <c r="FC63" s="120"/>
      <c r="FD63" s="155"/>
      <c r="FE63" s="121"/>
      <c r="FF63" s="121"/>
      <c r="FG63" s="99"/>
    </row>
    <row r="64" spans="5:163" ht="8.25" customHeight="1" collapsed="1" x14ac:dyDescent="0.2">
      <c r="L64" s="100"/>
      <c r="FE64" s="99"/>
      <c r="FF64" s="99"/>
      <c r="FG64" s="99"/>
    </row>
    <row r="65" spans="6:154" ht="12.75" hidden="1" customHeight="1" outlineLevel="1" x14ac:dyDescent="0.2">
      <c r="G65" s="140"/>
      <c r="H65" s="141"/>
      <c r="I65" s="99"/>
      <c r="J65" s="146"/>
      <c r="K65" s="147"/>
      <c r="M65" s="146"/>
      <c r="N65" s="147"/>
      <c r="O65" s="99"/>
      <c r="P65" s="146"/>
      <c r="Q65" s="147"/>
      <c r="R65" s="99"/>
      <c r="S65" s="146"/>
      <c r="T65" s="147"/>
      <c r="U65" s="99"/>
      <c r="V65" s="146"/>
      <c r="W65" s="147"/>
      <c r="X65" s="99"/>
      <c r="Y65" s="146"/>
      <c r="Z65" s="147"/>
      <c r="AA65" s="99"/>
      <c r="AB65" s="146"/>
      <c r="AC65" s="147"/>
      <c r="AD65" s="99"/>
      <c r="AE65" s="146"/>
      <c r="AF65" s="147"/>
      <c r="AG65" s="99"/>
      <c r="AH65" s="146"/>
      <c r="AI65" s="147"/>
      <c r="AJ65" s="99"/>
      <c r="AK65" s="146"/>
      <c r="AL65" s="147"/>
      <c r="AM65" s="99"/>
      <c r="AN65" s="146"/>
      <c r="AO65" s="147"/>
      <c r="AP65" s="99"/>
      <c r="AQ65" s="146"/>
      <c r="AR65" s="147"/>
      <c r="AS65" s="99"/>
      <c r="AT65" s="146"/>
      <c r="AU65" s="147"/>
      <c r="AV65" s="99"/>
      <c r="AW65" s="146"/>
      <c r="AX65" s="147"/>
      <c r="AY65" s="99"/>
      <c r="AZ65" s="146"/>
      <c r="BA65" s="147"/>
      <c r="BB65" s="99"/>
      <c r="BC65" s="146"/>
      <c r="BD65" s="147"/>
      <c r="BE65" s="99"/>
      <c r="BF65" s="146"/>
      <c r="BG65" s="147"/>
      <c r="BH65" s="99"/>
      <c r="BI65" s="146"/>
      <c r="BJ65" s="147"/>
      <c r="BK65" s="99"/>
      <c r="BL65" s="146"/>
      <c r="BM65" s="147"/>
      <c r="BN65" s="99"/>
      <c r="BO65" s="146"/>
      <c r="BP65" s="147"/>
      <c r="BQ65" s="99"/>
      <c r="BR65" s="146"/>
      <c r="BS65" s="147"/>
      <c r="BT65" s="99"/>
      <c r="BU65" s="146"/>
      <c r="BV65" s="147"/>
      <c r="BW65" s="99"/>
      <c r="BX65" s="146"/>
      <c r="BY65" s="147"/>
      <c r="BZ65" s="99"/>
      <c r="CA65" s="146"/>
      <c r="CB65" s="147"/>
      <c r="CC65" s="99"/>
      <c r="CD65" s="146"/>
      <c r="CE65" s="147"/>
      <c r="CF65" s="99"/>
      <c r="CG65" s="146"/>
      <c r="CH65" s="147"/>
      <c r="CI65" s="99"/>
      <c r="CJ65" s="146"/>
      <c r="CK65" s="147"/>
      <c r="CL65" s="99"/>
      <c r="CM65" s="146"/>
      <c r="CN65" s="147"/>
      <c r="CO65" s="99"/>
      <c r="CP65" s="146"/>
      <c r="CQ65" s="147"/>
      <c r="CU65" s="126"/>
      <c r="DH65" s="126"/>
      <c r="DT65" s="126"/>
      <c r="EF65" s="126"/>
      <c r="ER65" s="126"/>
    </row>
    <row r="66" spans="6:154" ht="12.75" hidden="1" customHeight="1" outlineLevel="1" x14ac:dyDescent="0.2">
      <c r="G66" s="140"/>
      <c r="H66" s="141"/>
      <c r="I66" s="99"/>
      <c r="J66" s="146"/>
      <c r="K66" s="147"/>
      <c r="M66" s="146"/>
      <c r="N66" s="147"/>
      <c r="O66" s="99"/>
      <c r="P66" s="146"/>
      <c r="Q66" s="147"/>
      <c r="R66" s="99"/>
      <c r="S66" s="146"/>
      <c r="T66" s="147"/>
      <c r="U66" s="99"/>
      <c r="V66" s="146"/>
      <c r="W66" s="147"/>
      <c r="X66" s="99"/>
      <c r="Y66" s="146"/>
      <c r="Z66" s="147"/>
      <c r="AA66" s="99"/>
      <c r="AB66" s="146"/>
      <c r="AC66" s="147"/>
      <c r="AD66" s="99"/>
      <c r="AE66" s="146"/>
      <c r="AF66" s="147"/>
      <c r="AG66" s="99"/>
      <c r="AH66" s="146"/>
      <c r="AI66" s="147"/>
      <c r="AJ66" s="99"/>
      <c r="AK66" s="146"/>
      <c r="AL66" s="147"/>
      <c r="AM66" s="99"/>
      <c r="AN66" s="146"/>
      <c r="AO66" s="147"/>
      <c r="AP66" s="99"/>
      <c r="AQ66" s="146"/>
      <c r="AR66" s="147"/>
      <c r="AS66" s="99"/>
      <c r="AT66" s="146"/>
      <c r="AU66" s="147"/>
      <c r="AV66" s="99"/>
      <c r="AW66" s="146"/>
      <c r="AX66" s="147"/>
      <c r="AY66" s="99"/>
      <c r="AZ66" s="146"/>
      <c r="BA66" s="147"/>
      <c r="BB66" s="99"/>
      <c r="BC66" s="146"/>
      <c r="BD66" s="147"/>
      <c r="BE66" s="99"/>
      <c r="BF66" s="146"/>
      <c r="BG66" s="147"/>
      <c r="BH66" s="99"/>
      <c r="BI66" s="146"/>
      <c r="BJ66" s="147"/>
      <c r="BK66" s="99"/>
      <c r="BL66" s="146"/>
      <c r="BM66" s="147"/>
      <c r="BN66" s="99"/>
      <c r="BO66" s="146"/>
      <c r="BP66" s="147"/>
      <c r="BQ66" s="99"/>
      <c r="BR66" s="146"/>
      <c r="BS66" s="147"/>
      <c r="BT66" s="99"/>
      <c r="BU66" s="146"/>
      <c r="BV66" s="147"/>
      <c r="BW66" s="99"/>
      <c r="BX66" s="146"/>
      <c r="BY66" s="147"/>
      <c r="BZ66" s="99"/>
      <c r="CA66" s="146"/>
      <c r="CB66" s="147"/>
      <c r="CC66" s="99"/>
      <c r="CD66" s="146"/>
      <c r="CE66" s="147"/>
      <c r="CF66" s="99"/>
      <c r="CG66" s="146"/>
      <c r="CH66" s="147"/>
      <c r="CI66" s="99"/>
      <c r="CJ66" s="146"/>
      <c r="CK66" s="147"/>
      <c r="CL66" s="99"/>
      <c r="CM66" s="146"/>
      <c r="CN66" s="147"/>
      <c r="CO66" s="99"/>
      <c r="CP66" s="146"/>
      <c r="CQ66" s="147"/>
      <c r="CS66" s="127" t="s">
        <v>184</v>
      </c>
      <c r="CU66" s="100" t="s">
        <v>185</v>
      </c>
    </row>
    <row r="67" spans="6:154" ht="12.75" hidden="1" customHeight="1" outlineLevel="1" x14ac:dyDescent="0.2">
      <c r="F67" s="100">
        <f>ROW(H67)-13</f>
        <v>54</v>
      </c>
      <c r="G67" s="140"/>
      <c r="H67" s="141"/>
      <c r="I67" s="99"/>
      <c r="J67" s="148"/>
      <c r="K67" s="149"/>
      <c r="M67" s="148"/>
      <c r="N67" s="149"/>
      <c r="O67" s="99"/>
      <c r="P67" s="148"/>
      <c r="Q67" s="149"/>
      <c r="R67" s="99"/>
      <c r="S67" s="148"/>
      <c r="T67" s="149"/>
      <c r="U67" s="99"/>
      <c r="V67" s="148"/>
      <c r="W67" s="149"/>
      <c r="X67" s="99"/>
      <c r="Y67" s="148"/>
      <c r="Z67" s="149"/>
      <c r="AA67" s="99"/>
      <c r="AB67" s="148"/>
      <c r="AC67" s="149"/>
      <c r="AD67" s="99"/>
      <c r="AE67" s="148"/>
      <c r="AF67" s="149"/>
      <c r="AG67" s="99"/>
      <c r="AH67" s="148"/>
      <c r="AI67" s="149"/>
      <c r="AJ67" s="99"/>
      <c r="AK67" s="148"/>
      <c r="AL67" s="149"/>
      <c r="AM67" s="99"/>
      <c r="AN67" s="148"/>
      <c r="AO67" s="149"/>
      <c r="AP67" s="99"/>
      <c r="AQ67" s="148"/>
      <c r="AR67" s="149"/>
      <c r="AS67" s="99"/>
      <c r="AT67" s="148"/>
      <c r="AU67" s="149"/>
      <c r="AV67" s="99"/>
      <c r="AW67" s="148"/>
      <c r="AX67" s="149"/>
      <c r="AY67" s="99"/>
      <c r="AZ67" s="148"/>
      <c r="BA67" s="149"/>
      <c r="BB67" s="99"/>
      <c r="BC67" s="148"/>
      <c r="BD67" s="149"/>
      <c r="BE67" s="99"/>
      <c r="BF67" s="148"/>
      <c r="BG67" s="149"/>
      <c r="BH67" s="99"/>
      <c r="BI67" s="148"/>
      <c r="BJ67" s="149"/>
      <c r="BK67" s="99"/>
      <c r="BL67" s="148"/>
      <c r="BM67" s="149"/>
      <c r="BN67" s="99"/>
      <c r="BO67" s="148"/>
      <c r="BP67" s="149"/>
      <c r="BQ67" s="99"/>
      <c r="BR67" s="148"/>
      <c r="BS67" s="149"/>
      <c r="BT67" s="99"/>
      <c r="BU67" s="148"/>
      <c r="BV67" s="149"/>
      <c r="BW67" s="99"/>
      <c r="BX67" s="148"/>
      <c r="BY67" s="149"/>
      <c r="BZ67" s="99"/>
      <c r="CA67" s="148"/>
      <c r="CB67" s="149"/>
      <c r="CC67" s="99"/>
      <c r="CD67" s="148"/>
      <c r="CE67" s="149"/>
      <c r="CF67" s="99"/>
      <c r="CG67" s="148"/>
      <c r="CH67" s="149"/>
      <c r="CI67" s="99"/>
      <c r="CJ67" s="148"/>
      <c r="CK67" s="149"/>
      <c r="CL67" s="99"/>
      <c r="CM67" s="148"/>
      <c r="CN67" s="149"/>
      <c r="CO67" s="99"/>
      <c r="CP67" s="148"/>
      <c r="CQ67" s="149"/>
      <c r="CS67" s="128">
        <f>SUMIF(J67:CQ67,"&gt; 0")</f>
        <v>0</v>
      </c>
      <c r="CU67" s="128">
        <f>ABS(SUMIF(J67:CQ67,"&lt; 0"))</f>
        <v>0</v>
      </c>
    </row>
    <row r="68" spans="6:154" ht="12.75" hidden="1" customHeight="1" outlineLevel="1" x14ac:dyDescent="0.2">
      <c r="G68" s="140"/>
      <c r="H68" s="99"/>
      <c r="I68" s="99"/>
      <c r="J68" s="99"/>
      <c r="K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row>
    <row r="69" spans="6:154" ht="12.75" hidden="1" customHeight="1" outlineLevel="1" x14ac:dyDescent="0.2">
      <c r="G69" s="140"/>
      <c r="H69" s="141"/>
      <c r="I69" s="99"/>
      <c r="J69" s="146"/>
      <c r="K69" s="147"/>
      <c r="M69" s="146"/>
      <c r="N69" s="147"/>
      <c r="O69" s="99"/>
      <c r="P69" s="146"/>
      <c r="Q69" s="147"/>
      <c r="R69" s="99"/>
      <c r="S69" s="146"/>
      <c r="T69" s="147"/>
      <c r="U69" s="99"/>
      <c r="V69" s="146"/>
      <c r="W69" s="147"/>
      <c r="X69" s="99"/>
      <c r="Y69" s="146"/>
      <c r="Z69" s="147"/>
      <c r="AA69" s="99"/>
      <c r="AB69" s="146"/>
      <c r="AC69" s="147"/>
      <c r="AD69" s="99"/>
      <c r="AE69" s="146"/>
      <c r="AF69" s="147"/>
      <c r="AG69" s="99"/>
      <c r="AH69" s="146"/>
      <c r="AI69" s="147"/>
      <c r="AJ69" s="99"/>
      <c r="AK69" s="146"/>
      <c r="AL69" s="147"/>
      <c r="AM69" s="99"/>
      <c r="AN69" s="146"/>
      <c r="AO69" s="147"/>
      <c r="AP69" s="99"/>
      <c r="AQ69" s="146"/>
      <c r="AR69" s="147"/>
      <c r="AS69" s="99"/>
      <c r="AT69" s="146"/>
      <c r="AU69" s="147"/>
      <c r="AV69" s="99"/>
      <c r="AW69" s="146"/>
      <c r="AX69" s="147"/>
      <c r="AY69" s="99"/>
      <c r="AZ69" s="146"/>
      <c r="BA69" s="147"/>
      <c r="BB69" s="99"/>
      <c r="BC69" s="146"/>
      <c r="BD69" s="147"/>
      <c r="BE69" s="99"/>
      <c r="BF69" s="146"/>
      <c r="BG69" s="147"/>
      <c r="BH69" s="99"/>
      <c r="BI69" s="146"/>
      <c r="BJ69" s="147"/>
      <c r="BK69" s="99"/>
      <c r="BL69" s="146"/>
      <c r="BM69" s="147"/>
      <c r="BN69" s="99"/>
      <c r="BO69" s="146"/>
      <c r="BP69" s="147"/>
      <c r="BQ69" s="99"/>
      <c r="BR69" s="146"/>
      <c r="BS69" s="147"/>
      <c r="BT69" s="99"/>
      <c r="BU69" s="146"/>
      <c r="BV69" s="147"/>
      <c r="BW69" s="99"/>
      <c r="BX69" s="146"/>
      <c r="BY69" s="147"/>
      <c r="BZ69" s="99"/>
      <c r="CA69" s="146"/>
      <c r="CB69" s="147"/>
      <c r="CC69" s="99"/>
      <c r="CD69" s="146"/>
      <c r="CE69" s="147"/>
      <c r="CF69" s="99"/>
      <c r="CG69" s="146"/>
      <c r="CH69" s="147"/>
      <c r="CI69" s="99"/>
      <c r="CJ69" s="146"/>
      <c r="CK69" s="147"/>
      <c r="CL69" s="99"/>
      <c r="CM69" s="146"/>
      <c r="CN69" s="147"/>
      <c r="CO69" s="99"/>
      <c r="CP69" s="146"/>
      <c r="CQ69" s="147"/>
    </row>
    <row r="70" spans="6:154" ht="12.75" hidden="1" customHeight="1" outlineLevel="1" x14ac:dyDescent="0.2">
      <c r="G70" s="140"/>
      <c r="H70" s="99"/>
      <c r="I70" s="99"/>
      <c r="J70" s="99"/>
      <c r="K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107"/>
      <c r="CS70" s="127"/>
      <c r="DF70" s="127"/>
      <c r="DR70" s="127"/>
      <c r="ED70" s="127"/>
      <c r="EP70" s="127"/>
    </row>
    <row r="71" spans="6:154" ht="12.75" hidden="1" customHeight="1" outlineLevel="1" x14ac:dyDescent="0.2">
      <c r="G71" s="140"/>
      <c r="H71" s="141"/>
      <c r="I71" s="99"/>
      <c r="J71" s="146"/>
      <c r="K71" s="147"/>
      <c r="M71" s="146"/>
      <c r="N71" s="147"/>
      <c r="O71" s="99"/>
      <c r="P71" s="146"/>
      <c r="Q71" s="147"/>
      <c r="R71" s="99"/>
      <c r="S71" s="146"/>
      <c r="T71" s="147"/>
      <c r="U71" s="99"/>
      <c r="V71" s="146"/>
      <c r="W71" s="147"/>
      <c r="X71" s="99"/>
      <c r="Y71" s="146"/>
      <c r="Z71" s="147"/>
      <c r="AA71" s="99"/>
      <c r="AB71" s="146"/>
      <c r="AC71" s="147"/>
      <c r="AD71" s="99"/>
      <c r="AE71" s="146"/>
      <c r="AF71" s="147"/>
      <c r="AG71" s="99"/>
      <c r="AH71" s="146"/>
      <c r="AI71" s="147"/>
      <c r="AJ71" s="99"/>
      <c r="AK71" s="146"/>
      <c r="AL71" s="147"/>
      <c r="AM71" s="99"/>
      <c r="AN71" s="146"/>
      <c r="AO71" s="147"/>
      <c r="AP71" s="99"/>
      <c r="AQ71" s="146"/>
      <c r="AR71" s="147"/>
      <c r="AS71" s="99"/>
      <c r="AT71" s="146"/>
      <c r="AU71" s="147"/>
      <c r="AV71" s="99"/>
      <c r="AW71" s="146"/>
      <c r="AX71" s="147"/>
      <c r="AY71" s="99"/>
      <c r="AZ71" s="146"/>
      <c r="BA71" s="147"/>
      <c r="BB71" s="99"/>
      <c r="BC71" s="146"/>
      <c r="BD71" s="147"/>
      <c r="BE71" s="99"/>
      <c r="BF71" s="146"/>
      <c r="BG71" s="147"/>
      <c r="BH71" s="99"/>
      <c r="BI71" s="146"/>
      <c r="BJ71" s="147"/>
      <c r="BK71" s="99"/>
      <c r="BL71" s="146"/>
      <c r="BM71" s="147"/>
      <c r="BN71" s="99"/>
      <c r="BO71" s="146"/>
      <c r="BP71" s="147"/>
      <c r="BQ71" s="99"/>
      <c r="BR71" s="146"/>
      <c r="BS71" s="147"/>
      <c r="BT71" s="99"/>
      <c r="BU71" s="146"/>
      <c r="BV71" s="147"/>
      <c r="BW71" s="99"/>
      <c r="BX71" s="146"/>
      <c r="BY71" s="147"/>
      <c r="BZ71" s="99"/>
      <c r="CA71" s="146"/>
      <c r="CB71" s="147"/>
      <c r="CC71" s="99"/>
      <c r="CD71" s="146"/>
      <c r="CE71" s="147"/>
      <c r="CF71" s="99"/>
      <c r="CG71" s="146"/>
      <c r="CH71" s="147"/>
      <c r="CI71" s="99"/>
      <c r="CJ71" s="146"/>
      <c r="CK71" s="147"/>
      <c r="CL71" s="99"/>
      <c r="CM71" s="146"/>
      <c r="CN71" s="147"/>
      <c r="CO71" s="99"/>
      <c r="CP71" s="146"/>
      <c r="CQ71" s="147"/>
      <c r="DA71" s="130"/>
      <c r="DN71" s="130"/>
      <c r="DZ71" s="130"/>
      <c r="EL71" s="130"/>
      <c r="EX71" s="130"/>
    </row>
    <row r="72" spans="6:154" ht="12.75" hidden="1" customHeight="1" outlineLevel="1" x14ac:dyDescent="0.2">
      <c r="F72" s="100">
        <f>ROW(H72)-13</f>
        <v>59</v>
      </c>
      <c r="G72" s="142"/>
      <c r="H72" s="143"/>
      <c r="I72" s="133"/>
      <c r="J72" s="144"/>
      <c r="K72" s="145"/>
      <c r="L72" s="133"/>
      <c r="M72" s="144"/>
      <c r="N72" s="145"/>
      <c r="O72" s="133"/>
      <c r="P72" s="144"/>
      <c r="Q72" s="145"/>
      <c r="R72" s="133"/>
      <c r="S72" s="144"/>
      <c r="T72" s="145"/>
      <c r="U72" s="133"/>
      <c r="V72" s="144"/>
      <c r="W72" s="145"/>
      <c r="X72" s="133"/>
      <c r="Y72" s="144"/>
      <c r="Z72" s="145"/>
      <c r="AA72" s="133"/>
      <c r="AB72" s="144"/>
      <c r="AC72" s="145"/>
      <c r="AD72" s="133"/>
      <c r="AE72" s="144"/>
      <c r="AF72" s="145"/>
      <c r="AG72" s="133"/>
      <c r="AH72" s="144"/>
      <c r="AI72" s="145"/>
      <c r="AJ72" s="133"/>
      <c r="AK72" s="144"/>
      <c r="AL72" s="145"/>
      <c r="AM72" s="133"/>
      <c r="AN72" s="144"/>
      <c r="AO72" s="145"/>
      <c r="AP72" s="133"/>
      <c r="AQ72" s="144"/>
      <c r="AR72" s="145"/>
      <c r="AS72" s="133"/>
      <c r="AT72" s="144"/>
      <c r="AU72" s="145"/>
      <c r="AV72" s="133"/>
      <c r="AW72" s="144"/>
      <c r="AX72" s="145"/>
      <c r="AY72" s="133"/>
      <c r="AZ72" s="144"/>
      <c r="BA72" s="145"/>
      <c r="BB72" s="133"/>
      <c r="BC72" s="144"/>
      <c r="BD72" s="145"/>
      <c r="BE72" s="133"/>
      <c r="BF72" s="144"/>
      <c r="BG72" s="145"/>
      <c r="BH72" s="133"/>
      <c r="BI72" s="144"/>
      <c r="BJ72" s="145"/>
      <c r="BK72" s="133"/>
      <c r="BL72" s="144"/>
      <c r="BM72" s="145"/>
      <c r="BN72" s="133"/>
      <c r="BO72" s="144"/>
      <c r="BP72" s="145"/>
      <c r="BQ72" s="133"/>
      <c r="BR72" s="144"/>
      <c r="BS72" s="145"/>
      <c r="BT72" s="133"/>
      <c r="BU72" s="144"/>
      <c r="BV72" s="145"/>
      <c r="BW72" s="133"/>
      <c r="BX72" s="144"/>
      <c r="BY72" s="145"/>
      <c r="BZ72" s="133"/>
      <c r="CA72" s="144"/>
      <c r="CB72" s="145"/>
      <c r="CC72" s="133"/>
      <c r="CD72" s="144"/>
      <c r="CE72" s="145"/>
      <c r="CF72" s="133"/>
      <c r="CG72" s="144"/>
      <c r="CH72" s="145"/>
      <c r="CI72" s="133"/>
      <c r="CJ72" s="144"/>
      <c r="CK72" s="145"/>
      <c r="CL72" s="133"/>
      <c r="CM72" s="144"/>
      <c r="CN72" s="145"/>
      <c r="CO72" s="133"/>
      <c r="CP72" s="144"/>
      <c r="CQ72" s="145"/>
    </row>
    <row r="73" spans="6:154" ht="3" customHeight="1" x14ac:dyDescent="0.2">
      <c r="L73" s="100"/>
    </row>
  </sheetData>
  <mergeCells count="1327">
    <mergeCell ref="EP3:EZ3"/>
    <mergeCell ref="J5:K5"/>
    <mergeCell ref="M5:N5"/>
    <mergeCell ref="P5:Q5"/>
    <mergeCell ref="S5:T5"/>
    <mergeCell ref="V5:W5"/>
    <mergeCell ref="Y5:Z5"/>
    <mergeCell ref="AB5:AC5"/>
    <mergeCell ref="AE5:AF5"/>
    <mergeCell ref="AH5:AI5"/>
    <mergeCell ref="DR2:EB2"/>
    <mergeCell ref="ED2:EN2"/>
    <mergeCell ref="EP2:EZ2"/>
    <mergeCell ref="FB2:FD3"/>
    <mergeCell ref="J3:BD3"/>
    <mergeCell ref="BF3:CK3"/>
    <mergeCell ref="CM3:CQ3"/>
    <mergeCell ref="DF3:DP3"/>
    <mergeCell ref="DR3:EB3"/>
    <mergeCell ref="ED3:EN3"/>
    <mergeCell ref="DJ7:DJ8"/>
    <mergeCell ref="DL7:DL8"/>
    <mergeCell ref="CM5:CN5"/>
    <mergeCell ref="CP5:CQ5"/>
    <mergeCell ref="FE5:FF5"/>
    <mergeCell ref="E7:E8"/>
    <mergeCell ref="G7:G8"/>
    <mergeCell ref="H7:H8"/>
    <mergeCell ref="CS7:CS8"/>
    <mergeCell ref="CU7:CU8"/>
    <mergeCell ref="CW7:CW8"/>
    <mergeCell ref="CY7:CY8"/>
    <mergeCell ref="BU5:BV5"/>
    <mergeCell ref="BX5:BY5"/>
    <mergeCell ref="CA5:CB5"/>
    <mergeCell ref="CD5:CE5"/>
    <mergeCell ref="CG5:CH5"/>
    <mergeCell ref="CJ5:CK5"/>
    <mergeCell ref="BC5:BD5"/>
    <mergeCell ref="BF5:BG5"/>
    <mergeCell ref="BI5:BJ5"/>
    <mergeCell ref="BL5:BM5"/>
    <mergeCell ref="BO5:BP5"/>
    <mergeCell ref="BR5:BS5"/>
    <mergeCell ref="AK5:AL5"/>
    <mergeCell ref="AN5:AO5"/>
    <mergeCell ref="AQ5:AR5"/>
    <mergeCell ref="AT5:AU5"/>
    <mergeCell ref="AW5:AX5"/>
    <mergeCell ref="AZ5:BA5"/>
    <mergeCell ref="EX7:EX8"/>
    <mergeCell ref="EZ7:EZ8"/>
    <mergeCell ref="FB7:FB8"/>
    <mergeCell ref="FD7:FD8"/>
    <mergeCell ref="J10:K10"/>
    <mergeCell ref="M10:N10"/>
    <mergeCell ref="P10:Q10"/>
    <mergeCell ref="S10:T10"/>
    <mergeCell ref="V10:W10"/>
    <mergeCell ref="Y10:Z10"/>
    <mergeCell ref="EL7:EL8"/>
    <mergeCell ref="EN7:EN8"/>
    <mergeCell ref="EP7:EP8"/>
    <mergeCell ref="ER7:ER8"/>
    <mergeCell ref="ET7:ET8"/>
    <mergeCell ref="EV7:EV8"/>
    <mergeCell ref="DZ7:DZ8"/>
    <mergeCell ref="EB7:EB8"/>
    <mergeCell ref="ED7:ED8"/>
    <mergeCell ref="EF7:EF8"/>
    <mergeCell ref="EH7:EH8"/>
    <mergeCell ref="EJ7:EJ8"/>
    <mergeCell ref="DN7:DN8"/>
    <mergeCell ref="DP7:DP8"/>
    <mergeCell ref="DR7:DR8"/>
    <mergeCell ref="DT7:DT8"/>
    <mergeCell ref="DV7:DV8"/>
    <mergeCell ref="DX7:DX8"/>
    <mergeCell ref="DA7:DA8"/>
    <mergeCell ref="DC7:DC8"/>
    <mergeCell ref="DF7:DF8"/>
    <mergeCell ref="DH7:DH8"/>
    <mergeCell ref="P11:Q11"/>
    <mergeCell ref="S11:T11"/>
    <mergeCell ref="V11:W11"/>
    <mergeCell ref="Y11:Z11"/>
    <mergeCell ref="CD10:CE10"/>
    <mergeCell ref="CG10:CH10"/>
    <mergeCell ref="CJ10:CK10"/>
    <mergeCell ref="CM10:CN10"/>
    <mergeCell ref="CP10:CQ10"/>
    <mergeCell ref="FE10:FF10"/>
    <mergeCell ref="BL10:BM10"/>
    <mergeCell ref="BO10:BP10"/>
    <mergeCell ref="BR10:BS10"/>
    <mergeCell ref="BU10:BV10"/>
    <mergeCell ref="BX10:BY10"/>
    <mergeCell ref="CA10:CB10"/>
    <mergeCell ref="AT10:AU10"/>
    <mergeCell ref="AW10:AX10"/>
    <mergeCell ref="AZ10:BA10"/>
    <mergeCell ref="BC10:BD10"/>
    <mergeCell ref="BF10:BG10"/>
    <mergeCell ref="BI10:BJ10"/>
    <mergeCell ref="AB10:AC10"/>
    <mergeCell ref="AE10:AF10"/>
    <mergeCell ref="AH10:AI10"/>
    <mergeCell ref="AK10:AL10"/>
    <mergeCell ref="AN10:AO10"/>
    <mergeCell ref="AQ10:AR10"/>
    <mergeCell ref="J12:K12"/>
    <mergeCell ref="M12:N12"/>
    <mergeCell ref="P12:Q12"/>
    <mergeCell ref="S12:T12"/>
    <mergeCell ref="V12:W12"/>
    <mergeCell ref="Y12:Z12"/>
    <mergeCell ref="CD11:CE11"/>
    <mergeCell ref="CG11:CH11"/>
    <mergeCell ref="CJ11:CK11"/>
    <mergeCell ref="CM11:CN11"/>
    <mergeCell ref="CP11:CQ11"/>
    <mergeCell ref="FE11:FF11"/>
    <mergeCell ref="BL11:BM11"/>
    <mergeCell ref="BO11:BP11"/>
    <mergeCell ref="BR11:BS11"/>
    <mergeCell ref="BU11:BV11"/>
    <mergeCell ref="BX11:BY11"/>
    <mergeCell ref="CA11:CB11"/>
    <mergeCell ref="AT11:AU11"/>
    <mergeCell ref="AW11:AX11"/>
    <mergeCell ref="AZ11:BA11"/>
    <mergeCell ref="BC11:BD11"/>
    <mergeCell ref="BF11:BG11"/>
    <mergeCell ref="BI11:BJ11"/>
    <mergeCell ref="AB11:AC11"/>
    <mergeCell ref="AE11:AF11"/>
    <mergeCell ref="AH11:AI11"/>
    <mergeCell ref="AK11:AL11"/>
    <mergeCell ref="AN11:AO11"/>
    <mergeCell ref="AQ11:AR11"/>
    <mergeCell ref="J11:K11"/>
    <mergeCell ref="M11:N11"/>
    <mergeCell ref="P14:Q14"/>
    <mergeCell ref="S14:T14"/>
    <mergeCell ref="V14:W14"/>
    <mergeCell ref="Y14:Z14"/>
    <mergeCell ref="CD12:CE12"/>
    <mergeCell ref="CG12:CH12"/>
    <mergeCell ref="CJ12:CK12"/>
    <mergeCell ref="CM12:CN12"/>
    <mergeCell ref="CP12:CQ12"/>
    <mergeCell ref="FE12:FF12"/>
    <mergeCell ref="BL12:BM12"/>
    <mergeCell ref="BO12:BP12"/>
    <mergeCell ref="BR12:BS12"/>
    <mergeCell ref="BU12:BV12"/>
    <mergeCell ref="BX12:BY12"/>
    <mergeCell ref="CA12:CB12"/>
    <mergeCell ref="AT12:AU12"/>
    <mergeCell ref="AW12:AX12"/>
    <mergeCell ref="AZ12:BA12"/>
    <mergeCell ref="BC12:BD12"/>
    <mergeCell ref="BF12:BG12"/>
    <mergeCell ref="BI12:BJ12"/>
    <mergeCell ref="AB12:AC12"/>
    <mergeCell ref="AE12:AF12"/>
    <mergeCell ref="AH12:AI12"/>
    <mergeCell ref="AK12:AL12"/>
    <mergeCell ref="AN12:AO12"/>
    <mergeCell ref="AQ12:AR12"/>
    <mergeCell ref="J16:K16"/>
    <mergeCell ref="M16:N16"/>
    <mergeCell ref="P16:Q16"/>
    <mergeCell ref="S16:T16"/>
    <mergeCell ref="V16:W16"/>
    <mergeCell ref="Y16:Z16"/>
    <mergeCell ref="CD14:CE14"/>
    <mergeCell ref="CG14:CH14"/>
    <mergeCell ref="CJ14:CK14"/>
    <mergeCell ref="CM14:CN14"/>
    <mergeCell ref="CP14:CQ14"/>
    <mergeCell ref="FE14:FF14"/>
    <mergeCell ref="BL14:BM14"/>
    <mergeCell ref="BO14:BP14"/>
    <mergeCell ref="BR14:BS14"/>
    <mergeCell ref="BU14:BV14"/>
    <mergeCell ref="BX14:BY14"/>
    <mergeCell ref="CA14:CB14"/>
    <mergeCell ref="AT14:AU14"/>
    <mergeCell ref="AW14:AX14"/>
    <mergeCell ref="AZ14:BA14"/>
    <mergeCell ref="BC14:BD14"/>
    <mergeCell ref="BF14:BG14"/>
    <mergeCell ref="BI14:BJ14"/>
    <mergeCell ref="AB14:AC14"/>
    <mergeCell ref="AE14:AF14"/>
    <mergeCell ref="AH14:AI14"/>
    <mergeCell ref="AK14:AL14"/>
    <mergeCell ref="AN14:AO14"/>
    <mergeCell ref="AQ14:AR14"/>
    <mergeCell ref="J14:K14"/>
    <mergeCell ref="M14:N14"/>
    <mergeCell ref="AN17:AO17"/>
    <mergeCell ref="AQ17:AR17"/>
    <mergeCell ref="J17:K17"/>
    <mergeCell ref="M17:N17"/>
    <mergeCell ref="P17:Q17"/>
    <mergeCell ref="S17:T17"/>
    <mergeCell ref="V17:W17"/>
    <mergeCell ref="Y17:Z17"/>
    <mergeCell ref="CD16:CE16"/>
    <mergeCell ref="CG16:CH16"/>
    <mergeCell ref="CJ16:CK16"/>
    <mergeCell ref="CM16:CN16"/>
    <mergeCell ref="CP16:CQ16"/>
    <mergeCell ref="FE16:FF16"/>
    <mergeCell ref="BL16:BM16"/>
    <mergeCell ref="BO16:BP16"/>
    <mergeCell ref="BR16:BS16"/>
    <mergeCell ref="BU16:BV16"/>
    <mergeCell ref="BX16:BY16"/>
    <mergeCell ref="CA16:CB16"/>
    <mergeCell ref="AT16:AU16"/>
    <mergeCell ref="AW16:AX16"/>
    <mergeCell ref="AZ16:BA16"/>
    <mergeCell ref="BC16:BD16"/>
    <mergeCell ref="BF16:BG16"/>
    <mergeCell ref="BI16:BJ16"/>
    <mergeCell ref="AB16:AC16"/>
    <mergeCell ref="AE16:AF16"/>
    <mergeCell ref="AH16:AI16"/>
    <mergeCell ref="AK16:AL16"/>
    <mergeCell ref="AN16:AO16"/>
    <mergeCell ref="AQ16:AR16"/>
    <mergeCell ref="DC18:DC19"/>
    <mergeCell ref="DF18:DF19"/>
    <mergeCell ref="DH18:DH19"/>
    <mergeCell ref="DJ18:DJ19"/>
    <mergeCell ref="E18:E19"/>
    <mergeCell ref="G18:G19"/>
    <mergeCell ref="H18:H19"/>
    <mergeCell ref="CS18:CS19"/>
    <mergeCell ref="CU18:CU19"/>
    <mergeCell ref="CW18:CW19"/>
    <mergeCell ref="CD17:CE17"/>
    <mergeCell ref="CG17:CH17"/>
    <mergeCell ref="CJ17:CK17"/>
    <mergeCell ref="CM17:CN17"/>
    <mergeCell ref="CP17:CQ17"/>
    <mergeCell ref="FE17:FF17"/>
    <mergeCell ref="BL17:BM17"/>
    <mergeCell ref="BO17:BP17"/>
    <mergeCell ref="BR17:BS17"/>
    <mergeCell ref="BU17:BV17"/>
    <mergeCell ref="BX17:BY17"/>
    <mergeCell ref="CA17:CB17"/>
    <mergeCell ref="AT17:AU17"/>
    <mergeCell ref="AW17:AX17"/>
    <mergeCell ref="AZ17:BA17"/>
    <mergeCell ref="BC17:BD17"/>
    <mergeCell ref="BF17:BG17"/>
    <mergeCell ref="BI17:BJ17"/>
    <mergeCell ref="AB17:AC17"/>
    <mergeCell ref="AE17:AF17"/>
    <mergeCell ref="AH17:AI17"/>
    <mergeCell ref="AK17:AL17"/>
    <mergeCell ref="AK21:AL21"/>
    <mergeCell ref="AN21:AO21"/>
    <mergeCell ref="EV18:EV19"/>
    <mergeCell ref="EX18:EX19"/>
    <mergeCell ref="EZ18:EZ19"/>
    <mergeCell ref="FB18:FB19"/>
    <mergeCell ref="FD18:FD19"/>
    <mergeCell ref="J21:K21"/>
    <mergeCell ref="M21:N21"/>
    <mergeCell ref="P21:Q21"/>
    <mergeCell ref="S21:T21"/>
    <mergeCell ref="V21:W21"/>
    <mergeCell ref="EJ18:EJ19"/>
    <mergeCell ref="EL18:EL19"/>
    <mergeCell ref="EN18:EN19"/>
    <mergeCell ref="EP18:EP19"/>
    <mergeCell ref="ER18:ER19"/>
    <mergeCell ref="ET18:ET19"/>
    <mergeCell ref="DX18:DX19"/>
    <mergeCell ref="DZ18:DZ19"/>
    <mergeCell ref="EB18:EB19"/>
    <mergeCell ref="ED18:ED19"/>
    <mergeCell ref="EF18:EF19"/>
    <mergeCell ref="EH18:EH19"/>
    <mergeCell ref="DL18:DL19"/>
    <mergeCell ref="DN18:DN19"/>
    <mergeCell ref="DP18:DP19"/>
    <mergeCell ref="DR18:DR19"/>
    <mergeCell ref="DT18:DT19"/>
    <mergeCell ref="DV18:DV19"/>
    <mergeCell ref="CY18:CY19"/>
    <mergeCell ref="DA18:DA19"/>
    <mergeCell ref="FE21:FF21"/>
    <mergeCell ref="J22:K22"/>
    <mergeCell ref="M22:N22"/>
    <mergeCell ref="P22:Q22"/>
    <mergeCell ref="S22:T22"/>
    <mergeCell ref="V22:W22"/>
    <mergeCell ref="Y22:Z22"/>
    <mergeCell ref="AB22:AC22"/>
    <mergeCell ref="AE22:AF22"/>
    <mergeCell ref="AH22:AI22"/>
    <mergeCell ref="CA21:CB21"/>
    <mergeCell ref="CD21:CE21"/>
    <mergeCell ref="CG21:CH21"/>
    <mergeCell ref="CJ21:CK21"/>
    <mergeCell ref="CM21:CN21"/>
    <mergeCell ref="CP21:CQ21"/>
    <mergeCell ref="BI21:BJ21"/>
    <mergeCell ref="BL21:BM21"/>
    <mergeCell ref="BO21:BP21"/>
    <mergeCell ref="BR21:BS21"/>
    <mergeCell ref="BU21:BV21"/>
    <mergeCell ref="BX21:BY21"/>
    <mergeCell ref="AQ21:AR21"/>
    <mergeCell ref="AT21:AU21"/>
    <mergeCell ref="AW21:AX21"/>
    <mergeCell ref="AZ21:BA21"/>
    <mergeCell ref="BC21:BD21"/>
    <mergeCell ref="BF21:BG21"/>
    <mergeCell ref="Y21:Z21"/>
    <mergeCell ref="AB21:AC21"/>
    <mergeCell ref="AE21:AF21"/>
    <mergeCell ref="AH21:AI21"/>
    <mergeCell ref="CM22:CN22"/>
    <mergeCell ref="CP22:CQ22"/>
    <mergeCell ref="FE22:FF22"/>
    <mergeCell ref="J23:K23"/>
    <mergeCell ref="M23:N23"/>
    <mergeCell ref="P23:Q23"/>
    <mergeCell ref="S23:T23"/>
    <mergeCell ref="V23:W23"/>
    <mergeCell ref="Y23:Z23"/>
    <mergeCell ref="AB23:AC23"/>
    <mergeCell ref="BU22:BV22"/>
    <mergeCell ref="BX22:BY22"/>
    <mergeCell ref="CA22:CB22"/>
    <mergeCell ref="CD22:CE22"/>
    <mergeCell ref="CG22:CH22"/>
    <mergeCell ref="CJ22:CK22"/>
    <mergeCell ref="BC22:BD22"/>
    <mergeCell ref="BF22:BG22"/>
    <mergeCell ref="BI22:BJ22"/>
    <mergeCell ref="BL22:BM22"/>
    <mergeCell ref="BO22:BP22"/>
    <mergeCell ref="BR22:BS22"/>
    <mergeCell ref="AK22:AL22"/>
    <mergeCell ref="AN22:AO22"/>
    <mergeCell ref="AQ22:AR22"/>
    <mergeCell ref="AT22:AU22"/>
    <mergeCell ref="AW22:AX22"/>
    <mergeCell ref="AZ22:BA22"/>
    <mergeCell ref="AK25:AL25"/>
    <mergeCell ref="AN25:AO25"/>
    <mergeCell ref="CG23:CH23"/>
    <mergeCell ref="CJ23:CK23"/>
    <mergeCell ref="CM23:CN23"/>
    <mergeCell ref="CP23:CQ23"/>
    <mergeCell ref="FE23:FF23"/>
    <mergeCell ref="J25:K25"/>
    <mergeCell ref="M25:N25"/>
    <mergeCell ref="P25:Q25"/>
    <mergeCell ref="S25:T25"/>
    <mergeCell ref="V25:W25"/>
    <mergeCell ref="BO23:BP23"/>
    <mergeCell ref="BR23:BS23"/>
    <mergeCell ref="BU23:BV23"/>
    <mergeCell ref="BX23:BY23"/>
    <mergeCell ref="CA23:CB23"/>
    <mergeCell ref="CD23:CE23"/>
    <mergeCell ref="AW23:AX23"/>
    <mergeCell ref="AZ23:BA23"/>
    <mergeCell ref="BC23:BD23"/>
    <mergeCell ref="BF23:BG23"/>
    <mergeCell ref="BI23:BJ23"/>
    <mergeCell ref="BL23:BM23"/>
    <mergeCell ref="AE23:AF23"/>
    <mergeCell ref="AH23:AI23"/>
    <mergeCell ref="AK23:AL23"/>
    <mergeCell ref="AN23:AO23"/>
    <mergeCell ref="AQ23:AR23"/>
    <mergeCell ref="AT23:AU23"/>
    <mergeCell ref="FE25:FF25"/>
    <mergeCell ref="J27:K27"/>
    <mergeCell ref="M27:N27"/>
    <mergeCell ref="P27:Q27"/>
    <mergeCell ref="S27:T27"/>
    <mergeCell ref="V27:W27"/>
    <mergeCell ref="Y27:Z27"/>
    <mergeCell ref="AB27:AC27"/>
    <mergeCell ref="AE27:AF27"/>
    <mergeCell ref="AH27:AI27"/>
    <mergeCell ref="CA25:CB25"/>
    <mergeCell ref="CD25:CE25"/>
    <mergeCell ref="CG25:CH25"/>
    <mergeCell ref="CJ25:CK25"/>
    <mergeCell ref="CM25:CN25"/>
    <mergeCell ref="CP25:CQ25"/>
    <mergeCell ref="BI25:BJ25"/>
    <mergeCell ref="BL25:BM25"/>
    <mergeCell ref="BO25:BP25"/>
    <mergeCell ref="BR25:BS25"/>
    <mergeCell ref="BU25:BV25"/>
    <mergeCell ref="BX25:BY25"/>
    <mergeCell ref="AQ25:AR25"/>
    <mergeCell ref="AT25:AU25"/>
    <mergeCell ref="AW25:AX25"/>
    <mergeCell ref="AZ25:BA25"/>
    <mergeCell ref="BC25:BD25"/>
    <mergeCell ref="BF25:BG25"/>
    <mergeCell ref="Y25:Z25"/>
    <mergeCell ref="AB25:AC25"/>
    <mergeCell ref="AE25:AF25"/>
    <mergeCell ref="AH25:AI25"/>
    <mergeCell ref="CM27:CN27"/>
    <mergeCell ref="CP27:CQ27"/>
    <mergeCell ref="FE27:FF27"/>
    <mergeCell ref="J28:K28"/>
    <mergeCell ref="M28:N28"/>
    <mergeCell ref="P28:Q28"/>
    <mergeCell ref="S28:T28"/>
    <mergeCell ref="V28:W28"/>
    <mergeCell ref="Y28:Z28"/>
    <mergeCell ref="AB28:AC28"/>
    <mergeCell ref="BU27:BV27"/>
    <mergeCell ref="BX27:BY27"/>
    <mergeCell ref="CA27:CB27"/>
    <mergeCell ref="CD27:CE27"/>
    <mergeCell ref="CG27:CH27"/>
    <mergeCell ref="CJ27:CK27"/>
    <mergeCell ref="BC27:BD27"/>
    <mergeCell ref="BF27:BG27"/>
    <mergeCell ref="BI27:BJ27"/>
    <mergeCell ref="BL27:BM27"/>
    <mergeCell ref="BO27:BP27"/>
    <mergeCell ref="BR27:BS27"/>
    <mergeCell ref="AK27:AL27"/>
    <mergeCell ref="AN27:AO27"/>
    <mergeCell ref="AQ27:AR27"/>
    <mergeCell ref="AT27:AU27"/>
    <mergeCell ref="AW27:AX27"/>
    <mergeCell ref="AZ27:BA27"/>
    <mergeCell ref="DA29:DA30"/>
    <mergeCell ref="DC29:DC30"/>
    <mergeCell ref="DF29:DF30"/>
    <mergeCell ref="DH29:DH30"/>
    <mergeCell ref="CG28:CH28"/>
    <mergeCell ref="CJ28:CK28"/>
    <mergeCell ref="CM28:CN28"/>
    <mergeCell ref="CP28:CQ28"/>
    <mergeCell ref="FE28:FF28"/>
    <mergeCell ref="E29:E30"/>
    <mergeCell ref="G29:G30"/>
    <mergeCell ref="H29:H30"/>
    <mergeCell ref="CS29:CS30"/>
    <mergeCell ref="CU29:CU30"/>
    <mergeCell ref="BO28:BP28"/>
    <mergeCell ref="BR28:BS28"/>
    <mergeCell ref="BU28:BV28"/>
    <mergeCell ref="BX28:BY28"/>
    <mergeCell ref="CA28:CB28"/>
    <mergeCell ref="CD28:CE28"/>
    <mergeCell ref="AW28:AX28"/>
    <mergeCell ref="AZ28:BA28"/>
    <mergeCell ref="BC28:BD28"/>
    <mergeCell ref="BF28:BG28"/>
    <mergeCell ref="BI28:BJ28"/>
    <mergeCell ref="BL28:BM28"/>
    <mergeCell ref="AE28:AF28"/>
    <mergeCell ref="AH28:AI28"/>
    <mergeCell ref="AK28:AL28"/>
    <mergeCell ref="AN28:AO28"/>
    <mergeCell ref="AQ28:AR28"/>
    <mergeCell ref="AT28:AU28"/>
    <mergeCell ref="J32:K32"/>
    <mergeCell ref="M32:N32"/>
    <mergeCell ref="P32:Q32"/>
    <mergeCell ref="S32:T32"/>
    <mergeCell ref="V32:W32"/>
    <mergeCell ref="Y32:Z32"/>
    <mergeCell ref="ET29:ET30"/>
    <mergeCell ref="EV29:EV30"/>
    <mergeCell ref="EX29:EX30"/>
    <mergeCell ref="EZ29:EZ30"/>
    <mergeCell ref="FB29:FB30"/>
    <mergeCell ref="FD29:FD30"/>
    <mergeCell ref="EH29:EH30"/>
    <mergeCell ref="EJ29:EJ30"/>
    <mergeCell ref="EL29:EL30"/>
    <mergeCell ref="EN29:EN30"/>
    <mergeCell ref="EP29:EP30"/>
    <mergeCell ref="ER29:ER30"/>
    <mergeCell ref="DV29:DV30"/>
    <mergeCell ref="DX29:DX30"/>
    <mergeCell ref="DZ29:DZ30"/>
    <mergeCell ref="EB29:EB30"/>
    <mergeCell ref="ED29:ED30"/>
    <mergeCell ref="EF29:EF30"/>
    <mergeCell ref="DJ29:DJ30"/>
    <mergeCell ref="DL29:DL30"/>
    <mergeCell ref="DN29:DN30"/>
    <mergeCell ref="DP29:DP30"/>
    <mergeCell ref="DR29:DR30"/>
    <mergeCell ref="DT29:DT30"/>
    <mergeCell ref="CW29:CW30"/>
    <mergeCell ref="CY29:CY30"/>
    <mergeCell ref="P33:Q33"/>
    <mergeCell ref="S33:T33"/>
    <mergeCell ref="V33:W33"/>
    <mergeCell ref="Y33:Z33"/>
    <mergeCell ref="CD32:CE32"/>
    <mergeCell ref="CG32:CH32"/>
    <mergeCell ref="CJ32:CK32"/>
    <mergeCell ref="CM32:CN32"/>
    <mergeCell ref="CP32:CQ32"/>
    <mergeCell ref="FE32:FF32"/>
    <mergeCell ref="BL32:BM32"/>
    <mergeCell ref="BO32:BP32"/>
    <mergeCell ref="BR32:BS32"/>
    <mergeCell ref="BU32:BV32"/>
    <mergeCell ref="BX32:BY32"/>
    <mergeCell ref="CA32:CB32"/>
    <mergeCell ref="AT32:AU32"/>
    <mergeCell ref="AW32:AX32"/>
    <mergeCell ref="AZ32:BA32"/>
    <mergeCell ref="BC32:BD32"/>
    <mergeCell ref="BF32:BG32"/>
    <mergeCell ref="BI32:BJ32"/>
    <mergeCell ref="AB32:AC32"/>
    <mergeCell ref="AE32:AF32"/>
    <mergeCell ref="AH32:AI32"/>
    <mergeCell ref="AK32:AL32"/>
    <mergeCell ref="AN32:AO32"/>
    <mergeCell ref="AQ32:AR32"/>
    <mergeCell ref="J34:K34"/>
    <mergeCell ref="M34:N34"/>
    <mergeCell ref="P34:Q34"/>
    <mergeCell ref="S34:T34"/>
    <mergeCell ref="V34:W34"/>
    <mergeCell ref="Y34:Z34"/>
    <mergeCell ref="CD33:CE33"/>
    <mergeCell ref="CG33:CH33"/>
    <mergeCell ref="CJ33:CK33"/>
    <mergeCell ref="CM33:CN33"/>
    <mergeCell ref="CP33:CQ33"/>
    <mergeCell ref="FE33:FF33"/>
    <mergeCell ref="BL33:BM33"/>
    <mergeCell ref="BO33:BP33"/>
    <mergeCell ref="BR33:BS33"/>
    <mergeCell ref="BU33:BV33"/>
    <mergeCell ref="BX33:BY33"/>
    <mergeCell ref="CA33:CB33"/>
    <mergeCell ref="AT33:AU33"/>
    <mergeCell ref="AW33:AX33"/>
    <mergeCell ref="AZ33:BA33"/>
    <mergeCell ref="BC33:BD33"/>
    <mergeCell ref="BF33:BG33"/>
    <mergeCell ref="BI33:BJ33"/>
    <mergeCell ref="AB33:AC33"/>
    <mergeCell ref="AE33:AF33"/>
    <mergeCell ref="AH33:AI33"/>
    <mergeCell ref="AK33:AL33"/>
    <mergeCell ref="AN33:AO33"/>
    <mergeCell ref="AQ33:AR33"/>
    <mergeCell ref="J33:K33"/>
    <mergeCell ref="M33:N33"/>
    <mergeCell ref="P36:Q36"/>
    <mergeCell ref="S36:T36"/>
    <mergeCell ref="V36:W36"/>
    <mergeCell ref="Y36:Z36"/>
    <mergeCell ref="CD34:CE34"/>
    <mergeCell ref="CG34:CH34"/>
    <mergeCell ref="CJ34:CK34"/>
    <mergeCell ref="CM34:CN34"/>
    <mergeCell ref="CP34:CQ34"/>
    <mergeCell ref="FE34:FF34"/>
    <mergeCell ref="BL34:BM34"/>
    <mergeCell ref="BO34:BP34"/>
    <mergeCell ref="BR34:BS34"/>
    <mergeCell ref="BU34:BV34"/>
    <mergeCell ref="BX34:BY34"/>
    <mergeCell ref="CA34:CB34"/>
    <mergeCell ref="AT34:AU34"/>
    <mergeCell ref="AW34:AX34"/>
    <mergeCell ref="AZ34:BA34"/>
    <mergeCell ref="BC34:BD34"/>
    <mergeCell ref="BF34:BG34"/>
    <mergeCell ref="BI34:BJ34"/>
    <mergeCell ref="AB34:AC34"/>
    <mergeCell ref="AE34:AF34"/>
    <mergeCell ref="AH34:AI34"/>
    <mergeCell ref="AK34:AL34"/>
    <mergeCell ref="AN34:AO34"/>
    <mergeCell ref="AQ34:AR34"/>
    <mergeCell ref="J38:K38"/>
    <mergeCell ref="M38:N38"/>
    <mergeCell ref="P38:Q38"/>
    <mergeCell ref="S38:T38"/>
    <mergeCell ref="V38:W38"/>
    <mergeCell ref="Y38:Z38"/>
    <mergeCell ref="CD36:CE36"/>
    <mergeCell ref="CG36:CH36"/>
    <mergeCell ref="CJ36:CK36"/>
    <mergeCell ref="CM36:CN36"/>
    <mergeCell ref="CP36:CQ36"/>
    <mergeCell ref="FE36:FF36"/>
    <mergeCell ref="BL36:BM36"/>
    <mergeCell ref="BO36:BP36"/>
    <mergeCell ref="BR36:BS36"/>
    <mergeCell ref="BU36:BV36"/>
    <mergeCell ref="BX36:BY36"/>
    <mergeCell ref="CA36:CB36"/>
    <mergeCell ref="AT36:AU36"/>
    <mergeCell ref="AW36:AX36"/>
    <mergeCell ref="AZ36:BA36"/>
    <mergeCell ref="BC36:BD36"/>
    <mergeCell ref="BF36:BG36"/>
    <mergeCell ref="BI36:BJ36"/>
    <mergeCell ref="AB36:AC36"/>
    <mergeCell ref="AE36:AF36"/>
    <mergeCell ref="AH36:AI36"/>
    <mergeCell ref="AK36:AL36"/>
    <mergeCell ref="AN36:AO36"/>
    <mergeCell ref="AQ36:AR36"/>
    <mergeCell ref="J36:K36"/>
    <mergeCell ref="M36:N36"/>
    <mergeCell ref="AN39:AO39"/>
    <mergeCell ref="AQ39:AR39"/>
    <mergeCell ref="J39:K39"/>
    <mergeCell ref="M39:N39"/>
    <mergeCell ref="P39:Q39"/>
    <mergeCell ref="S39:T39"/>
    <mergeCell ref="V39:W39"/>
    <mergeCell ref="Y39:Z39"/>
    <mergeCell ref="CD38:CE38"/>
    <mergeCell ref="CG38:CH38"/>
    <mergeCell ref="CJ38:CK38"/>
    <mergeCell ref="CM38:CN38"/>
    <mergeCell ref="CP38:CQ38"/>
    <mergeCell ref="FE38:FF38"/>
    <mergeCell ref="BL38:BM38"/>
    <mergeCell ref="BO38:BP38"/>
    <mergeCell ref="BR38:BS38"/>
    <mergeCell ref="BU38:BV38"/>
    <mergeCell ref="BX38:BY38"/>
    <mergeCell ref="CA38:CB38"/>
    <mergeCell ref="AT38:AU38"/>
    <mergeCell ref="AW38:AX38"/>
    <mergeCell ref="AZ38:BA38"/>
    <mergeCell ref="BC38:BD38"/>
    <mergeCell ref="BF38:BG38"/>
    <mergeCell ref="BI38:BJ38"/>
    <mergeCell ref="AB38:AC38"/>
    <mergeCell ref="AE38:AF38"/>
    <mergeCell ref="AH38:AI38"/>
    <mergeCell ref="AK38:AL38"/>
    <mergeCell ref="AN38:AO38"/>
    <mergeCell ref="AQ38:AR38"/>
    <mergeCell ref="DC40:DC41"/>
    <mergeCell ref="DF40:DF41"/>
    <mergeCell ref="DH40:DH41"/>
    <mergeCell ref="DJ40:DJ41"/>
    <mergeCell ref="E40:E41"/>
    <mergeCell ref="G40:G41"/>
    <mergeCell ref="H40:H41"/>
    <mergeCell ref="CS40:CS41"/>
    <mergeCell ref="CU40:CU41"/>
    <mergeCell ref="CW40:CW41"/>
    <mergeCell ref="CD39:CE39"/>
    <mergeCell ref="CG39:CH39"/>
    <mergeCell ref="CJ39:CK39"/>
    <mergeCell ref="CM39:CN39"/>
    <mergeCell ref="CP39:CQ39"/>
    <mergeCell ref="FE39:FF39"/>
    <mergeCell ref="BL39:BM39"/>
    <mergeCell ref="BO39:BP39"/>
    <mergeCell ref="BR39:BS39"/>
    <mergeCell ref="BU39:BV39"/>
    <mergeCell ref="BX39:BY39"/>
    <mergeCell ref="CA39:CB39"/>
    <mergeCell ref="AT39:AU39"/>
    <mergeCell ref="AW39:AX39"/>
    <mergeCell ref="AZ39:BA39"/>
    <mergeCell ref="BC39:BD39"/>
    <mergeCell ref="BF39:BG39"/>
    <mergeCell ref="BI39:BJ39"/>
    <mergeCell ref="AB39:AC39"/>
    <mergeCell ref="AE39:AF39"/>
    <mergeCell ref="AH39:AI39"/>
    <mergeCell ref="AK39:AL39"/>
    <mergeCell ref="AK43:AL43"/>
    <mergeCell ref="AN43:AO43"/>
    <mergeCell ref="EV40:EV41"/>
    <mergeCell ref="EX40:EX41"/>
    <mergeCell ref="EZ40:EZ41"/>
    <mergeCell ref="FB40:FB41"/>
    <mergeCell ref="FD40:FD41"/>
    <mergeCell ref="J43:K43"/>
    <mergeCell ref="M43:N43"/>
    <mergeCell ref="P43:Q43"/>
    <mergeCell ref="S43:T43"/>
    <mergeCell ref="V43:W43"/>
    <mergeCell ref="EJ40:EJ41"/>
    <mergeCell ref="EL40:EL41"/>
    <mergeCell ref="EN40:EN41"/>
    <mergeCell ref="EP40:EP41"/>
    <mergeCell ref="ER40:ER41"/>
    <mergeCell ref="ET40:ET41"/>
    <mergeCell ref="DX40:DX41"/>
    <mergeCell ref="DZ40:DZ41"/>
    <mergeCell ref="EB40:EB41"/>
    <mergeCell ref="ED40:ED41"/>
    <mergeCell ref="EF40:EF41"/>
    <mergeCell ref="EH40:EH41"/>
    <mergeCell ref="DL40:DL41"/>
    <mergeCell ref="DN40:DN41"/>
    <mergeCell ref="DP40:DP41"/>
    <mergeCell ref="DR40:DR41"/>
    <mergeCell ref="DT40:DT41"/>
    <mergeCell ref="DV40:DV41"/>
    <mergeCell ref="CY40:CY41"/>
    <mergeCell ref="DA40:DA41"/>
    <mergeCell ref="FE43:FF43"/>
    <mergeCell ref="J44:K44"/>
    <mergeCell ref="M44:N44"/>
    <mergeCell ref="P44:Q44"/>
    <mergeCell ref="S44:T44"/>
    <mergeCell ref="V44:W44"/>
    <mergeCell ref="Y44:Z44"/>
    <mergeCell ref="AB44:AC44"/>
    <mergeCell ref="AE44:AF44"/>
    <mergeCell ref="AH44:AI44"/>
    <mergeCell ref="CA43:CB43"/>
    <mergeCell ref="CD43:CE43"/>
    <mergeCell ref="CG43:CH43"/>
    <mergeCell ref="CJ43:CK43"/>
    <mergeCell ref="CM43:CN43"/>
    <mergeCell ref="CP43:CQ43"/>
    <mergeCell ref="BI43:BJ43"/>
    <mergeCell ref="BL43:BM43"/>
    <mergeCell ref="BO43:BP43"/>
    <mergeCell ref="BR43:BS43"/>
    <mergeCell ref="BU43:BV43"/>
    <mergeCell ref="BX43:BY43"/>
    <mergeCell ref="AQ43:AR43"/>
    <mergeCell ref="AT43:AU43"/>
    <mergeCell ref="AW43:AX43"/>
    <mergeCell ref="AZ43:BA43"/>
    <mergeCell ref="BC43:BD43"/>
    <mergeCell ref="BF43:BG43"/>
    <mergeCell ref="Y43:Z43"/>
    <mergeCell ref="AB43:AC43"/>
    <mergeCell ref="AE43:AF43"/>
    <mergeCell ref="AH43:AI43"/>
    <mergeCell ref="CM44:CN44"/>
    <mergeCell ref="CP44:CQ44"/>
    <mergeCell ref="FE44:FF44"/>
    <mergeCell ref="J45:K45"/>
    <mergeCell ref="M45:N45"/>
    <mergeCell ref="P45:Q45"/>
    <mergeCell ref="S45:T45"/>
    <mergeCell ref="V45:W45"/>
    <mergeCell ref="Y45:Z45"/>
    <mergeCell ref="AB45:AC45"/>
    <mergeCell ref="BU44:BV44"/>
    <mergeCell ref="BX44:BY44"/>
    <mergeCell ref="CA44:CB44"/>
    <mergeCell ref="CD44:CE44"/>
    <mergeCell ref="CG44:CH44"/>
    <mergeCell ref="CJ44:CK44"/>
    <mergeCell ref="BC44:BD44"/>
    <mergeCell ref="BF44:BG44"/>
    <mergeCell ref="BI44:BJ44"/>
    <mergeCell ref="BL44:BM44"/>
    <mergeCell ref="BO44:BP44"/>
    <mergeCell ref="BR44:BS44"/>
    <mergeCell ref="AK44:AL44"/>
    <mergeCell ref="AN44:AO44"/>
    <mergeCell ref="AQ44:AR44"/>
    <mergeCell ref="AT44:AU44"/>
    <mergeCell ref="AW44:AX44"/>
    <mergeCell ref="AZ44:BA44"/>
    <mergeCell ref="AK47:AL47"/>
    <mergeCell ref="AN47:AO47"/>
    <mergeCell ref="CG45:CH45"/>
    <mergeCell ref="CJ45:CK45"/>
    <mergeCell ref="CM45:CN45"/>
    <mergeCell ref="CP45:CQ45"/>
    <mergeCell ref="FE45:FF45"/>
    <mergeCell ref="J47:K47"/>
    <mergeCell ref="M47:N47"/>
    <mergeCell ref="P47:Q47"/>
    <mergeCell ref="S47:T47"/>
    <mergeCell ref="V47:W47"/>
    <mergeCell ref="BO45:BP45"/>
    <mergeCell ref="BR45:BS45"/>
    <mergeCell ref="BU45:BV45"/>
    <mergeCell ref="BX45:BY45"/>
    <mergeCell ref="CA45:CB45"/>
    <mergeCell ref="CD45:CE45"/>
    <mergeCell ref="AW45:AX45"/>
    <mergeCell ref="AZ45:BA45"/>
    <mergeCell ref="BC45:BD45"/>
    <mergeCell ref="BF45:BG45"/>
    <mergeCell ref="BI45:BJ45"/>
    <mergeCell ref="BL45:BM45"/>
    <mergeCell ref="AE45:AF45"/>
    <mergeCell ref="AH45:AI45"/>
    <mergeCell ref="AK45:AL45"/>
    <mergeCell ref="AN45:AO45"/>
    <mergeCell ref="AQ45:AR45"/>
    <mergeCell ref="AT45:AU45"/>
    <mergeCell ref="FE47:FF47"/>
    <mergeCell ref="J49:K49"/>
    <mergeCell ref="M49:N49"/>
    <mergeCell ref="P49:Q49"/>
    <mergeCell ref="S49:T49"/>
    <mergeCell ref="V49:W49"/>
    <mergeCell ref="Y49:Z49"/>
    <mergeCell ref="AB49:AC49"/>
    <mergeCell ref="AE49:AF49"/>
    <mergeCell ref="AH49:AI49"/>
    <mergeCell ref="CA47:CB47"/>
    <mergeCell ref="CD47:CE47"/>
    <mergeCell ref="CG47:CH47"/>
    <mergeCell ref="CJ47:CK47"/>
    <mergeCell ref="CM47:CN47"/>
    <mergeCell ref="CP47:CQ47"/>
    <mergeCell ref="BI47:BJ47"/>
    <mergeCell ref="BL47:BM47"/>
    <mergeCell ref="BO47:BP47"/>
    <mergeCell ref="BR47:BS47"/>
    <mergeCell ref="BU47:BV47"/>
    <mergeCell ref="BX47:BY47"/>
    <mergeCell ref="AQ47:AR47"/>
    <mergeCell ref="AT47:AU47"/>
    <mergeCell ref="AW47:AX47"/>
    <mergeCell ref="AZ47:BA47"/>
    <mergeCell ref="BC47:BD47"/>
    <mergeCell ref="BF47:BG47"/>
    <mergeCell ref="Y47:Z47"/>
    <mergeCell ref="AB47:AC47"/>
    <mergeCell ref="AE47:AF47"/>
    <mergeCell ref="AH47:AI47"/>
    <mergeCell ref="AK50:AL50"/>
    <mergeCell ref="AN50:AO50"/>
    <mergeCell ref="AQ50:AR50"/>
    <mergeCell ref="AT50:AU50"/>
    <mergeCell ref="CM49:CN49"/>
    <mergeCell ref="CP49:CQ49"/>
    <mergeCell ref="FE49:FF49"/>
    <mergeCell ref="J50:K50"/>
    <mergeCell ref="M50:N50"/>
    <mergeCell ref="P50:Q50"/>
    <mergeCell ref="S50:T50"/>
    <mergeCell ref="V50:W50"/>
    <mergeCell ref="Y50:Z50"/>
    <mergeCell ref="AB50:AC50"/>
    <mergeCell ref="BU49:BV49"/>
    <mergeCell ref="BX49:BY49"/>
    <mergeCell ref="CA49:CB49"/>
    <mergeCell ref="CD49:CE49"/>
    <mergeCell ref="CG49:CH49"/>
    <mergeCell ref="CJ49:CK49"/>
    <mergeCell ref="BC49:BD49"/>
    <mergeCell ref="BF49:BG49"/>
    <mergeCell ref="BI49:BJ49"/>
    <mergeCell ref="BL49:BM49"/>
    <mergeCell ref="BO49:BP49"/>
    <mergeCell ref="BR49:BS49"/>
    <mergeCell ref="AK49:AL49"/>
    <mergeCell ref="AN49:AO49"/>
    <mergeCell ref="AQ49:AR49"/>
    <mergeCell ref="AT49:AU49"/>
    <mergeCell ref="AW49:AX49"/>
    <mergeCell ref="AZ49:BA49"/>
    <mergeCell ref="DP51:DP52"/>
    <mergeCell ref="DR51:DR52"/>
    <mergeCell ref="CW51:CW52"/>
    <mergeCell ref="CY51:CY52"/>
    <mergeCell ref="DA51:DA52"/>
    <mergeCell ref="DC51:DC52"/>
    <mergeCell ref="DE51:DE52"/>
    <mergeCell ref="DF51:DF52"/>
    <mergeCell ref="CG50:CH50"/>
    <mergeCell ref="CJ50:CK50"/>
    <mergeCell ref="CM50:CN50"/>
    <mergeCell ref="CP50:CQ50"/>
    <mergeCell ref="FE50:FF50"/>
    <mergeCell ref="E51:E52"/>
    <mergeCell ref="G51:G52"/>
    <mergeCell ref="H51:H52"/>
    <mergeCell ref="CS51:CS52"/>
    <mergeCell ref="CU51:CU52"/>
    <mergeCell ref="BO50:BP50"/>
    <mergeCell ref="BR50:BS50"/>
    <mergeCell ref="BU50:BV50"/>
    <mergeCell ref="BX50:BY50"/>
    <mergeCell ref="CA50:CB50"/>
    <mergeCell ref="CD50:CE50"/>
    <mergeCell ref="AW50:AX50"/>
    <mergeCell ref="AZ50:BA50"/>
    <mergeCell ref="BC50:BD50"/>
    <mergeCell ref="BF50:BG50"/>
    <mergeCell ref="BI50:BJ50"/>
    <mergeCell ref="BL50:BM50"/>
    <mergeCell ref="AE50:AF50"/>
    <mergeCell ref="AH50:AI50"/>
    <mergeCell ref="FD51:FD52"/>
    <mergeCell ref="J54:K54"/>
    <mergeCell ref="M54:N54"/>
    <mergeCell ref="P54:Q54"/>
    <mergeCell ref="S54:T54"/>
    <mergeCell ref="V54:W54"/>
    <mergeCell ref="Y54:Z54"/>
    <mergeCell ref="AB54:AC54"/>
    <mergeCell ref="AE54:AF54"/>
    <mergeCell ref="AH54:AI54"/>
    <mergeCell ref="ER51:ER52"/>
    <mergeCell ref="ET51:ET52"/>
    <mergeCell ref="EV51:EV52"/>
    <mergeCell ref="EX51:EX52"/>
    <mergeCell ref="EZ51:EZ52"/>
    <mergeCell ref="FB51:FB52"/>
    <mergeCell ref="EF51:EF52"/>
    <mergeCell ref="EH51:EH52"/>
    <mergeCell ref="EJ51:EJ52"/>
    <mergeCell ref="EL51:EL52"/>
    <mergeCell ref="EN51:EN52"/>
    <mergeCell ref="EP51:EP52"/>
    <mergeCell ref="DT51:DT52"/>
    <mergeCell ref="DV51:DV52"/>
    <mergeCell ref="DX51:DX52"/>
    <mergeCell ref="DZ51:DZ52"/>
    <mergeCell ref="EB51:EB52"/>
    <mergeCell ref="ED51:ED52"/>
    <mergeCell ref="DH51:DH52"/>
    <mergeCell ref="DJ51:DJ52"/>
    <mergeCell ref="DL51:DL52"/>
    <mergeCell ref="DN51:DN52"/>
    <mergeCell ref="CM54:CN54"/>
    <mergeCell ref="CP54:CQ54"/>
    <mergeCell ref="FE54:FF54"/>
    <mergeCell ref="J55:K55"/>
    <mergeCell ref="M55:N55"/>
    <mergeCell ref="P55:Q55"/>
    <mergeCell ref="S55:T55"/>
    <mergeCell ref="V55:W55"/>
    <mergeCell ref="Y55:Z55"/>
    <mergeCell ref="AB55:AC55"/>
    <mergeCell ref="BU54:BV54"/>
    <mergeCell ref="BX54:BY54"/>
    <mergeCell ref="CA54:CB54"/>
    <mergeCell ref="CD54:CE54"/>
    <mergeCell ref="CG54:CH54"/>
    <mergeCell ref="CJ54:CK54"/>
    <mergeCell ref="BC54:BD54"/>
    <mergeCell ref="BF54:BG54"/>
    <mergeCell ref="BI54:BJ54"/>
    <mergeCell ref="BL54:BM54"/>
    <mergeCell ref="BO54:BP54"/>
    <mergeCell ref="BR54:BS54"/>
    <mergeCell ref="AK54:AL54"/>
    <mergeCell ref="AN54:AO54"/>
    <mergeCell ref="AQ54:AR54"/>
    <mergeCell ref="AT54:AU54"/>
    <mergeCell ref="AW54:AX54"/>
    <mergeCell ref="AZ54:BA54"/>
    <mergeCell ref="AK56:AL56"/>
    <mergeCell ref="AN56:AO56"/>
    <mergeCell ref="CG55:CH55"/>
    <mergeCell ref="CJ55:CK55"/>
    <mergeCell ref="CM55:CN55"/>
    <mergeCell ref="CP55:CQ55"/>
    <mergeCell ref="FE55:FF55"/>
    <mergeCell ref="J56:K56"/>
    <mergeCell ref="M56:N56"/>
    <mergeCell ref="P56:Q56"/>
    <mergeCell ref="S56:T56"/>
    <mergeCell ref="V56:W56"/>
    <mergeCell ref="BO55:BP55"/>
    <mergeCell ref="BR55:BS55"/>
    <mergeCell ref="BU55:BV55"/>
    <mergeCell ref="BX55:BY55"/>
    <mergeCell ref="CA55:CB55"/>
    <mergeCell ref="CD55:CE55"/>
    <mergeCell ref="AW55:AX55"/>
    <mergeCell ref="AZ55:BA55"/>
    <mergeCell ref="BC55:BD55"/>
    <mergeCell ref="BF55:BG55"/>
    <mergeCell ref="BI55:BJ55"/>
    <mergeCell ref="BL55:BM55"/>
    <mergeCell ref="AE55:AF55"/>
    <mergeCell ref="AH55:AI55"/>
    <mergeCell ref="AK55:AL55"/>
    <mergeCell ref="AN55:AO55"/>
    <mergeCell ref="AQ55:AR55"/>
    <mergeCell ref="AT55:AU55"/>
    <mergeCell ref="FE56:FF56"/>
    <mergeCell ref="J58:K58"/>
    <mergeCell ref="M58:N58"/>
    <mergeCell ref="P58:Q58"/>
    <mergeCell ref="S58:T58"/>
    <mergeCell ref="V58:W58"/>
    <mergeCell ref="Y58:Z58"/>
    <mergeCell ref="AB58:AC58"/>
    <mergeCell ref="AE58:AF58"/>
    <mergeCell ref="AH58:AI58"/>
    <mergeCell ref="CA56:CB56"/>
    <mergeCell ref="CD56:CE56"/>
    <mergeCell ref="CG56:CH56"/>
    <mergeCell ref="CJ56:CK56"/>
    <mergeCell ref="CM56:CN56"/>
    <mergeCell ref="CP56:CQ56"/>
    <mergeCell ref="BI56:BJ56"/>
    <mergeCell ref="BL56:BM56"/>
    <mergeCell ref="BO56:BP56"/>
    <mergeCell ref="BR56:BS56"/>
    <mergeCell ref="BU56:BV56"/>
    <mergeCell ref="BX56:BY56"/>
    <mergeCell ref="AQ56:AR56"/>
    <mergeCell ref="AT56:AU56"/>
    <mergeCell ref="AW56:AX56"/>
    <mergeCell ref="AZ56:BA56"/>
    <mergeCell ref="BC56:BD56"/>
    <mergeCell ref="BF56:BG56"/>
    <mergeCell ref="Y56:Z56"/>
    <mergeCell ref="AB56:AC56"/>
    <mergeCell ref="AE56:AF56"/>
    <mergeCell ref="AH56:AI56"/>
    <mergeCell ref="CM58:CN58"/>
    <mergeCell ref="CP58:CQ58"/>
    <mergeCell ref="FE58:FF58"/>
    <mergeCell ref="J60:K60"/>
    <mergeCell ref="M60:N60"/>
    <mergeCell ref="P60:Q60"/>
    <mergeCell ref="S60:T60"/>
    <mergeCell ref="V60:W60"/>
    <mergeCell ref="Y60:Z60"/>
    <mergeCell ref="AB60:AC60"/>
    <mergeCell ref="BU58:BV58"/>
    <mergeCell ref="BX58:BY58"/>
    <mergeCell ref="CA58:CB58"/>
    <mergeCell ref="CD58:CE58"/>
    <mergeCell ref="CG58:CH58"/>
    <mergeCell ref="CJ58:CK58"/>
    <mergeCell ref="BC58:BD58"/>
    <mergeCell ref="BF58:BG58"/>
    <mergeCell ref="BI58:BJ58"/>
    <mergeCell ref="BL58:BM58"/>
    <mergeCell ref="BO58:BP58"/>
    <mergeCell ref="BR58:BS58"/>
    <mergeCell ref="AK58:AL58"/>
    <mergeCell ref="AN58:AO58"/>
    <mergeCell ref="AQ58:AR58"/>
    <mergeCell ref="AT58:AU58"/>
    <mergeCell ref="AW58:AX58"/>
    <mergeCell ref="AZ58:BA58"/>
    <mergeCell ref="AE61:AF61"/>
    <mergeCell ref="AH61:AI61"/>
    <mergeCell ref="AK61:AL61"/>
    <mergeCell ref="AN61:AO61"/>
    <mergeCell ref="CG60:CH60"/>
    <mergeCell ref="CJ60:CK60"/>
    <mergeCell ref="CM60:CN60"/>
    <mergeCell ref="CP60:CQ60"/>
    <mergeCell ref="FE60:FF60"/>
    <mergeCell ref="J61:K61"/>
    <mergeCell ref="M61:N61"/>
    <mergeCell ref="P61:Q61"/>
    <mergeCell ref="S61:T61"/>
    <mergeCell ref="V61:W61"/>
    <mergeCell ref="BO60:BP60"/>
    <mergeCell ref="BR60:BS60"/>
    <mergeCell ref="BU60:BV60"/>
    <mergeCell ref="BX60:BY60"/>
    <mergeCell ref="CA60:CB60"/>
    <mergeCell ref="CD60:CE60"/>
    <mergeCell ref="AW60:AX60"/>
    <mergeCell ref="AZ60:BA60"/>
    <mergeCell ref="BC60:BD60"/>
    <mergeCell ref="BF60:BG60"/>
    <mergeCell ref="BI60:BJ60"/>
    <mergeCell ref="BL60:BM60"/>
    <mergeCell ref="AE60:AF60"/>
    <mergeCell ref="AH60:AI60"/>
    <mergeCell ref="AK60:AL60"/>
    <mergeCell ref="AN60:AO60"/>
    <mergeCell ref="AQ60:AR60"/>
    <mergeCell ref="AT60:AU60"/>
    <mergeCell ref="DL62:DL63"/>
    <mergeCell ref="DN62:DN63"/>
    <mergeCell ref="FE61:FF61"/>
    <mergeCell ref="E62:E63"/>
    <mergeCell ref="G62:G63"/>
    <mergeCell ref="H62:H63"/>
    <mergeCell ref="CS62:CS63"/>
    <mergeCell ref="CU62:CU63"/>
    <mergeCell ref="CW62:CW63"/>
    <mergeCell ref="CY62:CY63"/>
    <mergeCell ref="DA62:DA63"/>
    <mergeCell ref="DC62:DC63"/>
    <mergeCell ref="CA61:CB61"/>
    <mergeCell ref="CD61:CE61"/>
    <mergeCell ref="CG61:CH61"/>
    <mergeCell ref="CJ61:CK61"/>
    <mergeCell ref="CM61:CN61"/>
    <mergeCell ref="CP61:CQ61"/>
    <mergeCell ref="BI61:BJ61"/>
    <mergeCell ref="BL61:BM61"/>
    <mergeCell ref="BO61:BP61"/>
    <mergeCell ref="BR61:BS61"/>
    <mergeCell ref="BU61:BV61"/>
    <mergeCell ref="BX61:BY61"/>
    <mergeCell ref="AQ61:AR61"/>
    <mergeCell ref="AT61:AU61"/>
    <mergeCell ref="AW61:AX61"/>
    <mergeCell ref="AZ61:BA61"/>
    <mergeCell ref="BC61:BD61"/>
    <mergeCell ref="BF61:BG61"/>
    <mergeCell ref="Y61:Z61"/>
    <mergeCell ref="AB61:AC61"/>
    <mergeCell ref="EZ62:EZ63"/>
    <mergeCell ref="FB62:FB63"/>
    <mergeCell ref="FD62:FD63"/>
    <mergeCell ref="J65:K65"/>
    <mergeCell ref="M65:N65"/>
    <mergeCell ref="P65:Q65"/>
    <mergeCell ref="S65:T65"/>
    <mergeCell ref="V65:W65"/>
    <mergeCell ref="Y65:Z65"/>
    <mergeCell ref="AB65:AC65"/>
    <mergeCell ref="EN62:EN63"/>
    <mergeCell ref="EP62:EP63"/>
    <mergeCell ref="ER62:ER63"/>
    <mergeCell ref="ET62:ET63"/>
    <mergeCell ref="EV62:EV63"/>
    <mergeCell ref="EX62:EX63"/>
    <mergeCell ref="EB62:EB63"/>
    <mergeCell ref="ED62:ED63"/>
    <mergeCell ref="EF62:EF63"/>
    <mergeCell ref="EH62:EH63"/>
    <mergeCell ref="EJ62:EJ63"/>
    <mergeCell ref="EL62:EL63"/>
    <mergeCell ref="DP62:DP63"/>
    <mergeCell ref="DR62:DR63"/>
    <mergeCell ref="DT62:DT63"/>
    <mergeCell ref="DV62:DV63"/>
    <mergeCell ref="DX62:DX63"/>
    <mergeCell ref="DZ62:DZ63"/>
    <mergeCell ref="DE62:DE63"/>
    <mergeCell ref="DF62:DF63"/>
    <mergeCell ref="DH62:DH63"/>
    <mergeCell ref="DJ62:DJ63"/>
    <mergeCell ref="CG65:CH65"/>
    <mergeCell ref="CJ65:CK65"/>
    <mergeCell ref="CM65:CN65"/>
    <mergeCell ref="CP65:CQ65"/>
    <mergeCell ref="J66:K66"/>
    <mergeCell ref="M66:N66"/>
    <mergeCell ref="P66:Q66"/>
    <mergeCell ref="S66:T66"/>
    <mergeCell ref="V66:W66"/>
    <mergeCell ref="Y66:Z66"/>
    <mergeCell ref="BO65:BP65"/>
    <mergeCell ref="BR65:BS65"/>
    <mergeCell ref="BU65:BV65"/>
    <mergeCell ref="BX65:BY65"/>
    <mergeCell ref="CA65:CB65"/>
    <mergeCell ref="CD65:CE65"/>
    <mergeCell ref="AW65:AX65"/>
    <mergeCell ref="AZ65:BA65"/>
    <mergeCell ref="BC65:BD65"/>
    <mergeCell ref="BF65:BG65"/>
    <mergeCell ref="BI65:BJ65"/>
    <mergeCell ref="BL65:BM65"/>
    <mergeCell ref="AE65:AF65"/>
    <mergeCell ref="AH65:AI65"/>
    <mergeCell ref="AK65:AL65"/>
    <mergeCell ref="AN65:AO65"/>
    <mergeCell ref="AQ65:AR65"/>
    <mergeCell ref="AT65:AU65"/>
    <mergeCell ref="CD66:CE66"/>
    <mergeCell ref="CG66:CH66"/>
    <mergeCell ref="CJ66:CK66"/>
    <mergeCell ref="CM66:CN66"/>
    <mergeCell ref="CP66:CQ66"/>
    <mergeCell ref="J67:K67"/>
    <mergeCell ref="M67:N67"/>
    <mergeCell ref="P67:Q67"/>
    <mergeCell ref="S67:T67"/>
    <mergeCell ref="V67:W67"/>
    <mergeCell ref="BL66:BM66"/>
    <mergeCell ref="BO66:BP66"/>
    <mergeCell ref="BR66:BS66"/>
    <mergeCell ref="BU66:BV66"/>
    <mergeCell ref="BX66:BY66"/>
    <mergeCell ref="CA66:CB66"/>
    <mergeCell ref="AT66:AU66"/>
    <mergeCell ref="AW66:AX66"/>
    <mergeCell ref="AZ66:BA66"/>
    <mergeCell ref="BC66:BD66"/>
    <mergeCell ref="BF66:BG66"/>
    <mergeCell ref="BI66:BJ66"/>
    <mergeCell ref="AB66:AC66"/>
    <mergeCell ref="AE66:AF66"/>
    <mergeCell ref="AH66:AI66"/>
    <mergeCell ref="AK66:AL66"/>
    <mergeCell ref="AN66:AO66"/>
    <mergeCell ref="AQ66:AR66"/>
    <mergeCell ref="V69:W69"/>
    <mergeCell ref="Y69:Z69"/>
    <mergeCell ref="CA67:CB67"/>
    <mergeCell ref="CD67:CE67"/>
    <mergeCell ref="CG67:CH67"/>
    <mergeCell ref="CJ67:CK67"/>
    <mergeCell ref="CM67:CN67"/>
    <mergeCell ref="CP67:CQ67"/>
    <mergeCell ref="BI67:BJ67"/>
    <mergeCell ref="BL67:BM67"/>
    <mergeCell ref="BO67:BP67"/>
    <mergeCell ref="BR67:BS67"/>
    <mergeCell ref="BU67:BV67"/>
    <mergeCell ref="BX67:BY67"/>
    <mergeCell ref="AQ67:AR67"/>
    <mergeCell ref="AT67:AU67"/>
    <mergeCell ref="AW67:AX67"/>
    <mergeCell ref="AZ67:BA67"/>
    <mergeCell ref="BC67:BD67"/>
    <mergeCell ref="BF67:BG67"/>
    <mergeCell ref="Y67:Z67"/>
    <mergeCell ref="AB67:AC67"/>
    <mergeCell ref="AE67:AF67"/>
    <mergeCell ref="AH67:AI67"/>
    <mergeCell ref="AK67:AL67"/>
    <mergeCell ref="AN67:AO67"/>
    <mergeCell ref="CD69:CE69"/>
    <mergeCell ref="CG69:CH69"/>
    <mergeCell ref="CJ69:CK69"/>
    <mergeCell ref="CM69:CN69"/>
    <mergeCell ref="CP69:CQ69"/>
    <mergeCell ref="J71:K71"/>
    <mergeCell ref="M71:N71"/>
    <mergeCell ref="P71:Q71"/>
    <mergeCell ref="S71:T71"/>
    <mergeCell ref="V71:W71"/>
    <mergeCell ref="BL69:BM69"/>
    <mergeCell ref="BO69:BP69"/>
    <mergeCell ref="BR69:BS69"/>
    <mergeCell ref="BU69:BV69"/>
    <mergeCell ref="BX69:BY69"/>
    <mergeCell ref="CA69:CB69"/>
    <mergeCell ref="AT69:AU69"/>
    <mergeCell ref="AW69:AX69"/>
    <mergeCell ref="AZ69:BA69"/>
    <mergeCell ref="BC69:BD69"/>
    <mergeCell ref="BF69:BG69"/>
    <mergeCell ref="BI69:BJ69"/>
    <mergeCell ref="AB69:AC69"/>
    <mergeCell ref="AE69:AF69"/>
    <mergeCell ref="AH69:AI69"/>
    <mergeCell ref="AK69:AL69"/>
    <mergeCell ref="AN69:AO69"/>
    <mergeCell ref="AQ69:AR69"/>
    <mergeCell ref="J69:K69"/>
    <mergeCell ref="M69:N69"/>
    <mergeCell ref="P69:Q69"/>
    <mergeCell ref="S69:T69"/>
    <mergeCell ref="CP71:CQ71"/>
    <mergeCell ref="BI71:BJ71"/>
    <mergeCell ref="BL71:BM71"/>
    <mergeCell ref="BO71:BP71"/>
    <mergeCell ref="BR71:BS71"/>
    <mergeCell ref="BU71:BV71"/>
    <mergeCell ref="BX71:BY71"/>
    <mergeCell ref="AQ71:AR71"/>
    <mergeCell ref="AT71:AU71"/>
    <mergeCell ref="AW71:AX71"/>
    <mergeCell ref="AZ71:BA71"/>
    <mergeCell ref="BC71:BD71"/>
    <mergeCell ref="BF71:BG71"/>
    <mergeCell ref="Y71:Z71"/>
    <mergeCell ref="AB71:AC71"/>
    <mergeCell ref="AE71:AF71"/>
    <mergeCell ref="AH71:AI71"/>
    <mergeCell ref="AK71:AL71"/>
    <mergeCell ref="AN71:AO71"/>
    <mergeCell ref="AB72:AC72"/>
    <mergeCell ref="AE72:AF72"/>
    <mergeCell ref="AH72:AI72"/>
    <mergeCell ref="AK72:AL72"/>
    <mergeCell ref="AN72:AO72"/>
    <mergeCell ref="AQ72:AR72"/>
    <mergeCell ref="J72:K72"/>
    <mergeCell ref="M72:N72"/>
    <mergeCell ref="P72:Q72"/>
    <mergeCell ref="S72:T72"/>
    <mergeCell ref="V72:W72"/>
    <mergeCell ref="Y72:Z72"/>
    <mergeCell ref="CA71:CB71"/>
    <mergeCell ref="CD71:CE71"/>
    <mergeCell ref="CG71:CH71"/>
    <mergeCell ref="CJ71:CK71"/>
    <mergeCell ref="CM71:CN71"/>
    <mergeCell ref="CD72:CE72"/>
    <mergeCell ref="CG72:CH72"/>
    <mergeCell ref="CJ72:CK72"/>
    <mergeCell ref="CM72:CN72"/>
    <mergeCell ref="CP72:CQ72"/>
    <mergeCell ref="BL72:BM72"/>
    <mergeCell ref="BO72:BP72"/>
    <mergeCell ref="BR72:BS72"/>
    <mergeCell ref="BU72:BV72"/>
    <mergeCell ref="BX72:BY72"/>
    <mergeCell ref="CA72:CB72"/>
    <mergeCell ref="AT72:AU72"/>
    <mergeCell ref="AW72:AX72"/>
    <mergeCell ref="AZ72:BA72"/>
    <mergeCell ref="BC72:BD72"/>
    <mergeCell ref="BF72:BG72"/>
    <mergeCell ref="BI72:BJ72"/>
  </mergeCells>
  <conditionalFormatting sqref="J74:CQ65536">
    <cfRule type="cellIs" dxfId="11" priority="4" stopIfTrue="1" operator="equal">
      <formula>"G"</formula>
    </cfRule>
    <cfRule type="cellIs" dxfId="10" priority="5" stopIfTrue="1" operator="equal">
      <formula>"T"</formula>
    </cfRule>
  </conditionalFormatting>
  <conditionalFormatting sqref="BZ67:CQ67 J67:BX67 BZ56:CQ56 J56:BX56 CM45 CP45 BF45 BL45 BO45 BR45 BU45 BI45 CA45 CD45 CG45 BX45 CJ45 BC45 AZ45 AQ45 AT45 AW45 AH45 AK45 AN45 AE45 Y45 AB45 P45 V45 S45 J45 M45 BZ34:CQ34 J34:BX34 BZ23:CQ23 J23:BX23 J12:BX12 BZ12:CQ12">
    <cfRule type="cellIs" dxfId="9" priority="3" stopIfTrue="1" operator="greaterThan">
      <formula>0</formula>
    </cfRule>
  </conditionalFormatting>
  <conditionalFormatting sqref="FE62:FF63 J62:CQ63 FE51:FF52 J51:CQ52 FE40:FF41 J40:CQ41 FE29:FF30 J29:CQ30 FE18:FF19 J18:CQ19 FE7:FF8 J7:CQ8">
    <cfRule type="cellIs" dxfId="8" priority="1" stopIfTrue="1" operator="equal">
      <formula>"G"</formula>
    </cfRule>
    <cfRule type="cellIs" dxfId="7" priority="2" stopIfTrue="1" operator="equal">
      <formula>"T"</formula>
    </cfRule>
  </conditionalFormatting>
  <pageMargins left="0.75" right="0.75" top="1" bottom="1" header="0.49212598499999999" footer="0.49212598499999999"/>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92"/>
  <sheetViews>
    <sheetView showGridLines="0" topLeftCell="A25" zoomScale="70" zoomScaleNormal="70" workbookViewId="0">
      <selection activeCell="X10" sqref="X10"/>
    </sheetView>
  </sheetViews>
  <sheetFormatPr defaultRowHeight="12.75" x14ac:dyDescent="0.2"/>
  <cols>
    <col min="1" max="1" width="4.42578125" style="12" customWidth="1"/>
    <col min="2" max="2" width="3.42578125" style="12" customWidth="1"/>
    <col min="3" max="3" width="26.28515625" style="12" customWidth="1"/>
    <col min="4" max="4" width="15" style="12" customWidth="1"/>
    <col min="5" max="5" width="5.7109375" style="12" customWidth="1"/>
    <col min="6" max="6" width="4.7109375" style="12" customWidth="1"/>
    <col min="7" max="7" width="7.28515625" style="12" bestFit="1" customWidth="1"/>
    <col min="8" max="9" width="5.140625" style="12" bestFit="1" customWidth="1"/>
    <col min="10" max="10" width="8.5703125" style="12" customWidth="1"/>
    <col min="11" max="11" width="7" style="12" customWidth="1"/>
    <col min="12" max="12" width="5.85546875" style="12" customWidth="1"/>
    <col min="13" max="13" width="7" style="12" customWidth="1"/>
    <col min="14" max="14" width="4.7109375" style="12" customWidth="1"/>
    <col min="15" max="15" width="3.85546875" style="12" customWidth="1"/>
    <col min="16" max="16" width="3.7109375" style="12" customWidth="1"/>
    <col min="17" max="17" width="6.140625" style="12" customWidth="1"/>
    <col min="18" max="19" width="6.28515625" style="12" customWidth="1"/>
    <col min="20" max="20" width="3.5703125" style="12" customWidth="1"/>
    <col min="21" max="213" width="9.140625" style="12"/>
    <col min="214" max="214" width="2" style="12" customWidth="1"/>
    <col min="215" max="215" width="15.140625" style="12" customWidth="1"/>
    <col min="216" max="218" width="3" style="12" bestFit="1" customWidth="1"/>
    <col min="219" max="219" width="4.28515625" style="12" customWidth="1"/>
    <col min="220" max="220" width="5.140625" style="12" bestFit="1" customWidth="1"/>
    <col min="221" max="222" width="5.5703125" style="12" customWidth="1"/>
    <col min="223" max="224" width="5.140625" style="12" bestFit="1" customWidth="1"/>
    <col min="225" max="230" width="5.140625" style="12" customWidth="1"/>
    <col min="231" max="233" width="5.5703125" style="12" customWidth="1"/>
    <col min="234" max="237" width="6.5703125" style="12" customWidth="1"/>
    <col min="238" max="238" width="3" style="12" bestFit="1" customWidth="1"/>
    <col min="239" max="239" width="3.7109375" style="12" customWidth="1"/>
    <col min="240" max="242" width="3" style="12" bestFit="1" customWidth="1"/>
    <col min="243" max="245" width="5.28515625" style="12" customWidth="1"/>
    <col min="246" max="246" width="1.28515625" style="12" customWidth="1"/>
    <col min="247" max="252" width="8" style="12" customWidth="1"/>
    <col min="253" max="253" width="2.42578125" style="12" customWidth="1"/>
    <col min="254" max="258" width="7.140625" style="12" customWidth="1"/>
    <col min="259" max="259" width="9.140625" style="12"/>
    <col min="260" max="260" width="1.28515625" style="12" customWidth="1"/>
    <col min="261" max="266" width="8" style="12" customWidth="1"/>
    <col min="267" max="267" width="1.7109375" style="12" customWidth="1"/>
    <col min="268" max="272" width="7.140625" style="12" customWidth="1"/>
    <col min="273" max="469" width="9.140625" style="12"/>
    <col min="470" max="470" width="2" style="12" customWidth="1"/>
    <col min="471" max="471" width="15.140625" style="12" customWidth="1"/>
    <col min="472" max="474" width="3" style="12" bestFit="1" customWidth="1"/>
    <col min="475" max="475" width="4.28515625" style="12" customWidth="1"/>
    <col min="476" max="476" width="5.140625" style="12" bestFit="1" customWidth="1"/>
    <col min="477" max="478" width="5.5703125" style="12" customWidth="1"/>
    <col min="479" max="480" width="5.140625" style="12" bestFit="1" customWidth="1"/>
    <col min="481" max="486" width="5.140625" style="12" customWidth="1"/>
    <col min="487" max="489" width="5.5703125" style="12" customWidth="1"/>
    <col min="490" max="493" width="6.5703125" style="12" customWidth="1"/>
    <col min="494" max="494" width="3" style="12" bestFit="1" customWidth="1"/>
    <col min="495" max="495" width="3.7109375" style="12" customWidth="1"/>
    <col min="496" max="498" width="3" style="12" bestFit="1" customWidth="1"/>
    <col min="499" max="501" width="5.28515625" style="12" customWidth="1"/>
    <col min="502" max="502" width="1.28515625" style="12" customWidth="1"/>
    <col min="503" max="508" width="8" style="12" customWidth="1"/>
    <col min="509" max="509" width="2.42578125" style="12" customWidth="1"/>
    <col min="510" max="514" width="7.140625" style="12" customWidth="1"/>
    <col min="515" max="515" width="9.140625" style="12"/>
    <col min="516" max="516" width="1.28515625" style="12" customWidth="1"/>
    <col min="517" max="522" width="8" style="12" customWidth="1"/>
    <col min="523" max="523" width="1.7109375" style="12" customWidth="1"/>
    <col min="524" max="528" width="7.140625" style="12" customWidth="1"/>
    <col min="529" max="725" width="9.140625" style="12"/>
    <col min="726" max="726" width="2" style="12" customWidth="1"/>
    <col min="727" max="727" width="15.140625" style="12" customWidth="1"/>
    <col min="728" max="730" width="3" style="12" bestFit="1" customWidth="1"/>
    <col min="731" max="731" width="4.28515625" style="12" customWidth="1"/>
    <col min="732" max="732" width="5.140625" style="12" bestFit="1" customWidth="1"/>
    <col min="733" max="734" width="5.5703125" style="12" customWidth="1"/>
    <col min="735" max="736" width="5.140625" style="12" bestFit="1" customWidth="1"/>
    <col min="737" max="742" width="5.140625" style="12" customWidth="1"/>
    <col min="743" max="745" width="5.5703125" style="12" customWidth="1"/>
    <col min="746" max="749" width="6.5703125" style="12" customWidth="1"/>
    <col min="750" max="750" width="3" style="12" bestFit="1" customWidth="1"/>
    <col min="751" max="751" width="3.7109375" style="12" customWidth="1"/>
    <col min="752" max="754" width="3" style="12" bestFit="1" customWidth="1"/>
    <col min="755" max="757" width="5.28515625" style="12" customWidth="1"/>
    <col min="758" max="758" width="1.28515625" style="12" customWidth="1"/>
    <col min="759" max="764" width="8" style="12" customWidth="1"/>
    <col min="765" max="765" width="2.42578125" style="12" customWidth="1"/>
    <col min="766" max="770" width="7.140625" style="12" customWidth="1"/>
    <col min="771" max="771" width="9.140625" style="12"/>
    <col min="772" max="772" width="1.28515625" style="12" customWidth="1"/>
    <col min="773" max="778" width="8" style="12" customWidth="1"/>
    <col min="779" max="779" width="1.7109375" style="12" customWidth="1"/>
    <col min="780" max="784" width="7.140625" style="12" customWidth="1"/>
    <col min="785" max="981" width="9.140625" style="12"/>
    <col min="982" max="982" width="2" style="12" customWidth="1"/>
    <col min="983" max="983" width="15.140625" style="12" customWidth="1"/>
    <col min="984" max="986" width="3" style="12" bestFit="1" customWidth="1"/>
    <col min="987" max="987" width="4.28515625" style="12" customWidth="1"/>
    <col min="988" max="988" width="5.140625" style="12" bestFit="1" customWidth="1"/>
    <col min="989" max="990" width="5.5703125" style="12" customWidth="1"/>
    <col min="991" max="992" width="5.140625" style="12" bestFit="1" customWidth="1"/>
    <col min="993" max="998" width="5.140625" style="12" customWidth="1"/>
    <col min="999" max="1001" width="5.5703125" style="12" customWidth="1"/>
    <col min="1002" max="1005" width="6.5703125" style="12" customWidth="1"/>
    <col min="1006" max="1006" width="3" style="12" bestFit="1" customWidth="1"/>
    <col min="1007" max="1007" width="3.7109375" style="12" customWidth="1"/>
    <col min="1008" max="1010" width="3" style="12" bestFit="1" customWidth="1"/>
    <col min="1011" max="1013" width="5.28515625" style="12" customWidth="1"/>
    <col min="1014" max="1014" width="1.28515625" style="12" customWidth="1"/>
    <col min="1015" max="1020" width="8" style="12" customWidth="1"/>
    <col min="1021" max="1021" width="2.42578125" style="12" customWidth="1"/>
    <col min="1022" max="1026" width="7.140625" style="12" customWidth="1"/>
    <col min="1027" max="1027" width="9.140625" style="12"/>
    <col min="1028" max="1028" width="1.28515625" style="12" customWidth="1"/>
    <col min="1029" max="1034" width="8" style="12" customWidth="1"/>
    <col min="1035" max="1035" width="1.7109375" style="12" customWidth="1"/>
    <col min="1036" max="1040" width="7.140625" style="12" customWidth="1"/>
    <col min="1041" max="1237" width="9.140625" style="12"/>
    <col min="1238" max="1238" width="2" style="12" customWidth="1"/>
    <col min="1239" max="1239" width="15.140625" style="12" customWidth="1"/>
    <col min="1240" max="1242" width="3" style="12" bestFit="1" customWidth="1"/>
    <col min="1243" max="1243" width="4.28515625" style="12" customWidth="1"/>
    <col min="1244" max="1244" width="5.140625" style="12" bestFit="1" customWidth="1"/>
    <col min="1245" max="1246" width="5.5703125" style="12" customWidth="1"/>
    <col min="1247" max="1248" width="5.140625" style="12" bestFit="1" customWidth="1"/>
    <col min="1249" max="1254" width="5.140625" style="12" customWidth="1"/>
    <col min="1255" max="1257" width="5.5703125" style="12" customWidth="1"/>
    <col min="1258" max="1261" width="6.5703125" style="12" customWidth="1"/>
    <col min="1262" max="1262" width="3" style="12" bestFit="1" customWidth="1"/>
    <col min="1263" max="1263" width="3.7109375" style="12" customWidth="1"/>
    <col min="1264" max="1266" width="3" style="12" bestFit="1" customWidth="1"/>
    <col min="1267" max="1269" width="5.28515625" style="12" customWidth="1"/>
    <col min="1270" max="1270" width="1.28515625" style="12" customWidth="1"/>
    <col min="1271" max="1276" width="8" style="12" customWidth="1"/>
    <col min="1277" max="1277" width="2.42578125" style="12" customWidth="1"/>
    <col min="1278" max="1282" width="7.140625" style="12" customWidth="1"/>
    <col min="1283" max="1283" width="9.140625" style="12"/>
    <col min="1284" max="1284" width="1.28515625" style="12" customWidth="1"/>
    <col min="1285" max="1290" width="8" style="12" customWidth="1"/>
    <col min="1291" max="1291" width="1.7109375" style="12" customWidth="1"/>
    <col min="1292" max="1296" width="7.140625" style="12" customWidth="1"/>
    <col min="1297" max="1493" width="9.140625" style="12"/>
    <col min="1494" max="1494" width="2" style="12" customWidth="1"/>
    <col min="1495" max="1495" width="15.140625" style="12" customWidth="1"/>
    <col min="1496" max="1498" width="3" style="12" bestFit="1" customWidth="1"/>
    <col min="1499" max="1499" width="4.28515625" style="12" customWidth="1"/>
    <col min="1500" max="1500" width="5.140625" style="12" bestFit="1" customWidth="1"/>
    <col min="1501" max="1502" width="5.5703125" style="12" customWidth="1"/>
    <col min="1503" max="1504" width="5.140625" style="12" bestFit="1" customWidth="1"/>
    <col min="1505" max="1510" width="5.140625" style="12" customWidth="1"/>
    <col min="1511" max="1513" width="5.5703125" style="12" customWidth="1"/>
    <col min="1514" max="1517" width="6.5703125" style="12" customWidth="1"/>
    <col min="1518" max="1518" width="3" style="12" bestFit="1" customWidth="1"/>
    <col min="1519" max="1519" width="3.7109375" style="12" customWidth="1"/>
    <col min="1520" max="1522" width="3" style="12" bestFit="1" customWidth="1"/>
    <col min="1523" max="1525" width="5.28515625" style="12" customWidth="1"/>
    <col min="1526" max="1526" width="1.28515625" style="12" customWidth="1"/>
    <col min="1527" max="1532" width="8" style="12" customWidth="1"/>
    <col min="1533" max="1533" width="2.42578125" style="12" customWidth="1"/>
    <col min="1534" max="1538" width="7.140625" style="12" customWidth="1"/>
    <col min="1539" max="1539" width="9.140625" style="12"/>
    <col min="1540" max="1540" width="1.28515625" style="12" customWidth="1"/>
    <col min="1541" max="1546" width="8" style="12" customWidth="1"/>
    <col min="1547" max="1547" width="1.7109375" style="12" customWidth="1"/>
    <col min="1548" max="1552" width="7.140625" style="12" customWidth="1"/>
    <col min="1553" max="1749" width="9.140625" style="12"/>
    <col min="1750" max="1750" width="2" style="12" customWidth="1"/>
    <col min="1751" max="1751" width="15.140625" style="12" customWidth="1"/>
    <col min="1752" max="1754" width="3" style="12" bestFit="1" customWidth="1"/>
    <col min="1755" max="1755" width="4.28515625" style="12" customWidth="1"/>
    <col min="1756" max="1756" width="5.140625" style="12" bestFit="1" customWidth="1"/>
    <col min="1757" max="1758" width="5.5703125" style="12" customWidth="1"/>
    <col min="1759" max="1760" width="5.140625" style="12" bestFit="1" customWidth="1"/>
    <col min="1761" max="1766" width="5.140625" style="12" customWidth="1"/>
    <col min="1767" max="1769" width="5.5703125" style="12" customWidth="1"/>
    <col min="1770" max="1773" width="6.5703125" style="12" customWidth="1"/>
    <col min="1774" max="1774" width="3" style="12" bestFit="1" customWidth="1"/>
    <col min="1775" max="1775" width="3.7109375" style="12" customWidth="1"/>
    <col min="1776" max="1778" width="3" style="12" bestFit="1" customWidth="1"/>
    <col min="1779" max="1781" width="5.28515625" style="12" customWidth="1"/>
    <col min="1782" max="1782" width="1.28515625" style="12" customWidth="1"/>
    <col min="1783" max="1788" width="8" style="12" customWidth="1"/>
    <col min="1789" max="1789" width="2.42578125" style="12" customWidth="1"/>
    <col min="1790" max="1794" width="7.140625" style="12" customWidth="1"/>
    <col min="1795" max="1795" width="9.140625" style="12"/>
    <col min="1796" max="1796" width="1.28515625" style="12" customWidth="1"/>
    <col min="1797" max="1802" width="8" style="12" customWidth="1"/>
    <col min="1803" max="1803" width="1.7109375" style="12" customWidth="1"/>
    <col min="1804" max="1808" width="7.140625" style="12" customWidth="1"/>
    <col min="1809" max="2005" width="9.140625" style="12"/>
    <col min="2006" max="2006" width="2" style="12" customWidth="1"/>
    <col min="2007" max="2007" width="15.140625" style="12" customWidth="1"/>
    <col min="2008" max="2010" width="3" style="12" bestFit="1" customWidth="1"/>
    <col min="2011" max="2011" width="4.28515625" style="12" customWidth="1"/>
    <col min="2012" max="2012" width="5.140625" style="12" bestFit="1" customWidth="1"/>
    <col min="2013" max="2014" width="5.5703125" style="12" customWidth="1"/>
    <col min="2015" max="2016" width="5.140625" style="12" bestFit="1" customWidth="1"/>
    <col min="2017" max="2022" width="5.140625" style="12" customWidth="1"/>
    <col min="2023" max="2025" width="5.5703125" style="12" customWidth="1"/>
    <col min="2026" max="2029" width="6.5703125" style="12" customWidth="1"/>
    <col min="2030" max="2030" width="3" style="12" bestFit="1" customWidth="1"/>
    <col min="2031" max="2031" width="3.7109375" style="12" customWidth="1"/>
    <col min="2032" max="2034" width="3" style="12" bestFit="1" customWidth="1"/>
    <col min="2035" max="2037" width="5.28515625" style="12" customWidth="1"/>
    <col min="2038" max="2038" width="1.28515625" style="12" customWidth="1"/>
    <col min="2039" max="2044" width="8" style="12" customWidth="1"/>
    <col min="2045" max="2045" width="2.42578125" style="12" customWidth="1"/>
    <col min="2046" max="2050" width="7.140625" style="12" customWidth="1"/>
    <col min="2051" max="2051" width="9.140625" style="12"/>
    <col min="2052" max="2052" width="1.28515625" style="12" customWidth="1"/>
    <col min="2053" max="2058" width="8" style="12" customWidth="1"/>
    <col min="2059" max="2059" width="1.7109375" style="12" customWidth="1"/>
    <col min="2060" max="2064" width="7.140625" style="12" customWidth="1"/>
    <col min="2065" max="2261" width="9.140625" style="12"/>
    <col min="2262" max="2262" width="2" style="12" customWidth="1"/>
    <col min="2263" max="2263" width="15.140625" style="12" customWidth="1"/>
    <col min="2264" max="2266" width="3" style="12" bestFit="1" customWidth="1"/>
    <col min="2267" max="2267" width="4.28515625" style="12" customWidth="1"/>
    <col min="2268" max="2268" width="5.140625" style="12" bestFit="1" customWidth="1"/>
    <col min="2269" max="2270" width="5.5703125" style="12" customWidth="1"/>
    <col min="2271" max="2272" width="5.140625" style="12" bestFit="1" customWidth="1"/>
    <col min="2273" max="2278" width="5.140625" style="12" customWidth="1"/>
    <col min="2279" max="2281" width="5.5703125" style="12" customWidth="1"/>
    <col min="2282" max="2285" width="6.5703125" style="12" customWidth="1"/>
    <col min="2286" max="2286" width="3" style="12" bestFit="1" customWidth="1"/>
    <col min="2287" max="2287" width="3.7109375" style="12" customWidth="1"/>
    <col min="2288" max="2290" width="3" style="12" bestFit="1" customWidth="1"/>
    <col min="2291" max="2293" width="5.28515625" style="12" customWidth="1"/>
    <col min="2294" max="2294" width="1.28515625" style="12" customWidth="1"/>
    <col min="2295" max="2300" width="8" style="12" customWidth="1"/>
    <col min="2301" max="2301" width="2.42578125" style="12" customWidth="1"/>
    <col min="2302" max="2306" width="7.140625" style="12" customWidth="1"/>
    <col min="2307" max="2307" width="9.140625" style="12"/>
    <col min="2308" max="2308" width="1.28515625" style="12" customWidth="1"/>
    <col min="2309" max="2314" width="8" style="12" customWidth="1"/>
    <col min="2315" max="2315" width="1.7109375" style="12" customWidth="1"/>
    <col min="2316" max="2320" width="7.140625" style="12" customWidth="1"/>
    <col min="2321" max="2517" width="9.140625" style="12"/>
    <col min="2518" max="2518" width="2" style="12" customWidth="1"/>
    <col min="2519" max="2519" width="15.140625" style="12" customWidth="1"/>
    <col min="2520" max="2522" width="3" style="12" bestFit="1" customWidth="1"/>
    <col min="2523" max="2523" width="4.28515625" style="12" customWidth="1"/>
    <col min="2524" max="2524" width="5.140625" style="12" bestFit="1" customWidth="1"/>
    <col min="2525" max="2526" width="5.5703125" style="12" customWidth="1"/>
    <col min="2527" max="2528" width="5.140625" style="12" bestFit="1" customWidth="1"/>
    <col min="2529" max="2534" width="5.140625" style="12" customWidth="1"/>
    <col min="2535" max="2537" width="5.5703125" style="12" customWidth="1"/>
    <col min="2538" max="2541" width="6.5703125" style="12" customWidth="1"/>
    <col min="2542" max="2542" width="3" style="12" bestFit="1" customWidth="1"/>
    <col min="2543" max="2543" width="3.7109375" style="12" customWidth="1"/>
    <col min="2544" max="2546" width="3" style="12" bestFit="1" customWidth="1"/>
    <col min="2547" max="2549" width="5.28515625" style="12" customWidth="1"/>
    <col min="2550" max="2550" width="1.28515625" style="12" customWidth="1"/>
    <col min="2551" max="2556" width="8" style="12" customWidth="1"/>
    <col min="2557" max="2557" width="2.42578125" style="12" customWidth="1"/>
    <col min="2558" max="2562" width="7.140625" style="12" customWidth="1"/>
    <col min="2563" max="2563" width="9.140625" style="12"/>
    <col min="2564" max="2564" width="1.28515625" style="12" customWidth="1"/>
    <col min="2565" max="2570" width="8" style="12" customWidth="1"/>
    <col min="2571" max="2571" width="1.7109375" style="12" customWidth="1"/>
    <col min="2572" max="2576" width="7.140625" style="12" customWidth="1"/>
    <col min="2577" max="2773" width="9.140625" style="12"/>
    <col min="2774" max="2774" width="2" style="12" customWidth="1"/>
    <col min="2775" max="2775" width="15.140625" style="12" customWidth="1"/>
    <col min="2776" max="2778" width="3" style="12" bestFit="1" customWidth="1"/>
    <col min="2779" max="2779" width="4.28515625" style="12" customWidth="1"/>
    <col min="2780" max="2780" width="5.140625" style="12" bestFit="1" customWidth="1"/>
    <col min="2781" max="2782" width="5.5703125" style="12" customWidth="1"/>
    <col min="2783" max="2784" width="5.140625" style="12" bestFit="1" customWidth="1"/>
    <col min="2785" max="2790" width="5.140625" style="12" customWidth="1"/>
    <col min="2791" max="2793" width="5.5703125" style="12" customWidth="1"/>
    <col min="2794" max="2797" width="6.5703125" style="12" customWidth="1"/>
    <col min="2798" max="2798" width="3" style="12" bestFit="1" customWidth="1"/>
    <col min="2799" max="2799" width="3.7109375" style="12" customWidth="1"/>
    <col min="2800" max="2802" width="3" style="12" bestFit="1" customWidth="1"/>
    <col min="2803" max="2805" width="5.28515625" style="12" customWidth="1"/>
    <col min="2806" max="2806" width="1.28515625" style="12" customWidth="1"/>
    <col min="2807" max="2812" width="8" style="12" customWidth="1"/>
    <col min="2813" max="2813" width="2.42578125" style="12" customWidth="1"/>
    <col min="2814" max="2818" width="7.140625" style="12" customWidth="1"/>
    <col min="2819" max="2819" width="9.140625" style="12"/>
    <col min="2820" max="2820" width="1.28515625" style="12" customWidth="1"/>
    <col min="2821" max="2826" width="8" style="12" customWidth="1"/>
    <col min="2827" max="2827" width="1.7109375" style="12" customWidth="1"/>
    <col min="2828" max="2832" width="7.140625" style="12" customWidth="1"/>
    <col min="2833" max="3029" width="9.140625" style="12"/>
    <col min="3030" max="3030" width="2" style="12" customWidth="1"/>
    <col min="3031" max="3031" width="15.140625" style="12" customWidth="1"/>
    <col min="3032" max="3034" width="3" style="12" bestFit="1" customWidth="1"/>
    <col min="3035" max="3035" width="4.28515625" style="12" customWidth="1"/>
    <col min="3036" max="3036" width="5.140625" style="12" bestFit="1" customWidth="1"/>
    <col min="3037" max="3038" width="5.5703125" style="12" customWidth="1"/>
    <col min="3039" max="3040" width="5.140625" style="12" bestFit="1" customWidth="1"/>
    <col min="3041" max="3046" width="5.140625" style="12" customWidth="1"/>
    <col min="3047" max="3049" width="5.5703125" style="12" customWidth="1"/>
    <col min="3050" max="3053" width="6.5703125" style="12" customWidth="1"/>
    <col min="3054" max="3054" width="3" style="12" bestFit="1" customWidth="1"/>
    <col min="3055" max="3055" width="3.7109375" style="12" customWidth="1"/>
    <col min="3056" max="3058" width="3" style="12" bestFit="1" customWidth="1"/>
    <col min="3059" max="3061" width="5.28515625" style="12" customWidth="1"/>
    <col min="3062" max="3062" width="1.28515625" style="12" customWidth="1"/>
    <col min="3063" max="3068" width="8" style="12" customWidth="1"/>
    <col min="3069" max="3069" width="2.42578125" style="12" customWidth="1"/>
    <col min="3070" max="3074" width="7.140625" style="12" customWidth="1"/>
    <col min="3075" max="3075" width="9.140625" style="12"/>
    <col min="3076" max="3076" width="1.28515625" style="12" customWidth="1"/>
    <col min="3077" max="3082" width="8" style="12" customWidth="1"/>
    <col min="3083" max="3083" width="1.7109375" style="12" customWidth="1"/>
    <col min="3084" max="3088" width="7.140625" style="12" customWidth="1"/>
    <col min="3089" max="3285" width="9.140625" style="12"/>
    <col min="3286" max="3286" width="2" style="12" customWidth="1"/>
    <col min="3287" max="3287" width="15.140625" style="12" customWidth="1"/>
    <col min="3288" max="3290" width="3" style="12" bestFit="1" customWidth="1"/>
    <col min="3291" max="3291" width="4.28515625" style="12" customWidth="1"/>
    <col min="3292" max="3292" width="5.140625" style="12" bestFit="1" customWidth="1"/>
    <col min="3293" max="3294" width="5.5703125" style="12" customWidth="1"/>
    <col min="3295" max="3296" width="5.140625" style="12" bestFit="1" customWidth="1"/>
    <col min="3297" max="3302" width="5.140625" style="12" customWidth="1"/>
    <col min="3303" max="3305" width="5.5703125" style="12" customWidth="1"/>
    <col min="3306" max="3309" width="6.5703125" style="12" customWidth="1"/>
    <col min="3310" max="3310" width="3" style="12" bestFit="1" customWidth="1"/>
    <col min="3311" max="3311" width="3.7109375" style="12" customWidth="1"/>
    <col min="3312" max="3314" width="3" style="12" bestFit="1" customWidth="1"/>
    <col min="3315" max="3317" width="5.28515625" style="12" customWidth="1"/>
    <col min="3318" max="3318" width="1.28515625" style="12" customWidth="1"/>
    <col min="3319" max="3324" width="8" style="12" customWidth="1"/>
    <col min="3325" max="3325" width="2.42578125" style="12" customWidth="1"/>
    <col min="3326" max="3330" width="7.140625" style="12" customWidth="1"/>
    <col min="3331" max="3331" width="9.140625" style="12"/>
    <col min="3332" max="3332" width="1.28515625" style="12" customWidth="1"/>
    <col min="3333" max="3338" width="8" style="12" customWidth="1"/>
    <col min="3339" max="3339" width="1.7109375" style="12" customWidth="1"/>
    <col min="3340" max="3344" width="7.140625" style="12" customWidth="1"/>
    <col min="3345" max="3541" width="9.140625" style="12"/>
    <col min="3542" max="3542" width="2" style="12" customWidth="1"/>
    <col min="3543" max="3543" width="15.140625" style="12" customWidth="1"/>
    <col min="3544" max="3546" width="3" style="12" bestFit="1" customWidth="1"/>
    <col min="3547" max="3547" width="4.28515625" style="12" customWidth="1"/>
    <col min="3548" max="3548" width="5.140625" style="12" bestFit="1" customWidth="1"/>
    <col min="3549" max="3550" width="5.5703125" style="12" customWidth="1"/>
    <col min="3551" max="3552" width="5.140625" style="12" bestFit="1" customWidth="1"/>
    <col min="3553" max="3558" width="5.140625" style="12" customWidth="1"/>
    <col min="3559" max="3561" width="5.5703125" style="12" customWidth="1"/>
    <col min="3562" max="3565" width="6.5703125" style="12" customWidth="1"/>
    <col min="3566" max="3566" width="3" style="12" bestFit="1" customWidth="1"/>
    <col min="3567" max="3567" width="3.7109375" style="12" customWidth="1"/>
    <col min="3568" max="3570" width="3" style="12" bestFit="1" customWidth="1"/>
    <col min="3571" max="3573" width="5.28515625" style="12" customWidth="1"/>
    <col min="3574" max="3574" width="1.28515625" style="12" customWidth="1"/>
    <col min="3575" max="3580" width="8" style="12" customWidth="1"/>
    <col min="3581" max="3581" width="2.42578125" style="12" customWidth="1"/>
    <col min="3582" max="3586" width="7.140625" style="12" customWidth="1"/>
    <col min="3587" max="3587" width="9.140625" style="12"/>
    <col min="3588" max="3588" width="1.28515625" style="12" customWidth="1"/>
    <col min="3589" max="3594" width="8" style="12" customWidth="1"/>
    <col min="3595" max="3595" width="1.7109375" style="12" customWidth="1"/>
    <col min="3596" max="3600" width="7.140625" style="12" customWidth="1"/>
    <col min="3601" max="3797" width="9.140625" style="12"/>
    <col min="3798" max="3798" width="2" style="12" customWidth="1"/>
    <col min="3799" max="3799" width="15.140625" style="12" customWidth="1"/>
    <col min="3800" max="3802" width="3" style="12" bestFit="1" customWidth="1"/>
    <col min="3803" max="3803" width="4.28515625" style="12" customWidth="1"/>
    <col min="3804" max="3804" width="5.140625" style="12" bestFit="1" customWidth="1"/>
    <col min="3805" max="3806" width="5.5703125" style="12" customWidth="1"/>
    <col min="3807" max="3808" width="5.140625" style="12" bestFit="1" customWidth="1"/>
    <col min="3809" max="3814" width="5.140625" style="12" customWidth="1"/>
    <col min="3815" max="3817" width="5.5703125" style="12" customWidth="1"/>
    <col min="3818" max="3821" width="6.5703125" style="12" customWidth="1"/>
    <col min="3822" max="3822" width="3" style="12" bestFit="1" customWidth="1"/>
    <col min="3823" max="3823" width="3.7109375" style="12" customWidth="1"/>
    <col min="3824" max="3826" width="3" style="12" bestFit="1" customWidth="1"/>
    <col min="3827" max="3829" width="5.28515625" style="12" customWidth="1"/>
    <col min="3830" max="3830" width="1.28515625" style="12" customWidth="1"/>
    <col min="3831" max="3836" width="8" style="12" customWidth="1"/>
    <col min="3837" max="3837" width="2.42578125" style="12" customWidth="1"/>
    <col min="3838" max="3842" width="7.140625" style="12" customWidth="1"/>
    <col min="3843" max="3843" width="9.140625" style="12"/>
    <col min="3844" max="3844" width="1.28515625" style="12" customWidth="1"/>
    <col min="3845" max="3850" width="8" style="12" customWidth="1"/>
    <col min="3851" max="3851" width="1.7109375" style="12" customWidth="1"/>
    <col min="3852" max="3856" width="7.140625" style="12" customWidth="1"/>
    <col min="3857" max="4053" width="9.140625" style="12"/>
    <col min="4054" max="4054" width="2" style="12" customWidth="1"/>
    <col min="4055" max="4055" width="15.140625" style="12" customWidth="1"/>
    <col min="4056" max="4058" width="3" style="12" bestFit="1" customWidth="1"/>
    <col min="4059" max="4059" width="4.28515625" style="12" customWidth="1"/>
    <col min="4060" max="4060" width="5.140625" style="12" bestFit="1" customWidth="1"/>
    <col min="4061" max="4062" width="5.5703125" style="12" customWidth="1"/>
    <col min="4063" max="4064" width="5.140625" style="12" bestFit="1" customWidth="1"/>
    <col min="4065" max="4070" width="5.140625" style="12" customWidth="1"/>
    <col min="4071" max="4073" width="5.5703125" style="12" customWidth="1"/>
    <col min="4074" max="4077" width="6.5703125" style="12" customWidth="1"/>
    <col min="4078" max="4078" width="3" style="12" bestFit="1" customWidth="1"/>
    <col min="4079" max="4079" width="3.7109375" style="12" customWidth="1"/>
    <col min="4080" max="4082" width="3" style="12" bestFit="1" customWidth="1"/>
    <col min="4083" max="4085" width="5.28515625" style="12" customWidth="1"/>
    <col min="4086" max="4086" width="1.28515625" style="12" customWidth="1"/>
    <col min="4087" max="4092" width="8" style="12" customWidth="1"/>
    <col min="4093" max="4093" width="2.42578125" style="12" customWidth="1"/>
    <col min="4094" max="4098" width="7.140625" style="12" customWidth="1"/>
    <col min="4099" max="4099" width="9.140625" style="12"/>
    <col min="4100" max="4100" width="1.28515625" style="12" customWidth="1"/>
    <col min="4101" max="4106" width="8" style="12" customWidth="1"/>
    <col min="4107" max="4107" width="1.7109375" style="12" customWidth="1"/>
    <col min="4108" max="4112" width="7.140625" style="12" customWidth="1"/>
    <col min="4113" max="4309" width="9.140625" style="12"/>
    <col min="4310" max="4310" width="2" style="12" customWidth="1"/>
    <col min="4311" max="4311" width="15.140625" style="12" customWidth="1"/>
    <col min="4312" max="4314" width="3" style="12" bestFit="1" customWidth="1"/>
    <col min="4315" max="4315" width="4.28515625" style="12" customWidth="1"/>
    <col min="4316" max="4316" width="5.140625" style="12" bestFit="1" customWidth="1"/>
    <col min="4317" max="4318" width="5.5703125" style="12" customWidth="1"/>
    <col min="4319" max="4320" width="5.140625" style="12" bestFit="1" customWidth="1"/>
    <col min="4321" max="4326" width="5.140625" style="12" customWidth="1"/>
    <col min="4327" max="4329" width="5.5703125" style="12" customWidth="1"/>
    <col min="4330" max="4333" width="6.5703125" style="12" customWidth="1"/>
    <col min="4334" max="4334" width="3" style="12" bestFit="1" customWidth="1"/>
    <col min="4335" max="4335" width="3.7109375" style="12" customWidth="1"/>
    <col min="4336" max="4338" width="3" style="12" bestFit="1" customWidth="1"/>
    <col min="4339" max="4341" width="5.28515625" style="12" customWidth="1"/>
    <col min="4342" max="4342" width="1.28515625" style="12" customWidth="1"/>
    <col min="4343" max="4348" width="8" style="12" customWidth="1"/>
    <col min="4349" max="4349" width="2.42578125" style="12" customWidth="1"/>
    <col min="4350" max="4354" width="7.140625" style="12" customWidth="1"/>
    <col min="4355" max="4355" width="9.140625" style="12"/>
    <col min="4356" max="4356" width="1.28515625" style="12" customWidth="1"/>
    <col min="4357" max="4362" width="8" style="12" customWidth="1"/>
    <col min="4363" max="4363" width="1.7109375" style="12" customWidth="1"/>
    <col min="4364" max="4368" width="7.140625" style="12" customWidth="1"/>
    <col min="4369" max="4565" width="9.140625" style="12"/>
    <col min="4566" max="4566" width="2" style="12" customWidth="1"/>
    <col min="4567" max="4567" width="15.140625" style="12" customWidth="1"/>
    <col min="4568" max="4570" width="3" style="12" bestFit="1" customWidth="1"/>
    <col min="4571" max="4571" width="4.28515625" style="12" customWidth="1"/>
    <col min="4572" max="4572" width="5.140625" style="12" bestFit="1" customWidth="1"/>
    <col min="4573" max="4574" width="5.5703125" style="12" customWidth="1"/>
    <col min="4575" max="4576" width="5.140625" style="12" bestFit="1" customWidth="1"/>
    <col min="4577" max="4582" width="5.140625" style="12" customWidth="1"/>
    <col min="4583" max="4585" width="5.5703125" style="12" customWidth="1"/>
    <col min="4586" max="4589" width="6.5703125" style="12" customWidth="1"/>
    <col min="4590" max="4590" width="3" style="12" bestFit="1" customWidth="1"/>
    <col min="4591" max="4591" width="3.7109375" style="12" customWidth="1"/>
    <col min="4592" max="4594" width="3" style="12" bestFit="1" customWidth="1"/>
    <col min="4595" max="4597" width="5.28515625" style="12" customWidth="1"/>
    <col min="4598" max="4598" width="1.28515625" style="12" customWidth="1"/>
    <col min="4599" max="4604" width="8" style="12" customWidth="1"/>
    <col min="4605" max="4605" width="2.42578125" style="12" customWidth="1"/>
    <col min="4606" max="4610" width="7.140625" style="12" customWidth="1"/>
    <col min="4611" max="4611" width="9.140625" style="12"/>
    <col min="4612" max="4612" width="1.28515625" style="12" customWidth="1"/>
    <col min="4613" max="4618" width="8" style="12" customWidth="1"/>
    <col min="4619" max="4619" width="1.7109375" style="12" customWidth="1"/>
    <col min="4620" max="4624" width="7.140625" style="12" customWidth="1"/>
    <col min="4625" max="4821" width="9.140625" style="12"/>
    <col min="4822" max="4822" width="2" style="12" customWidth="1"/>
    <col min="4823" max="4823" width="15.140625" style="12" customWidth="1"/>
    <col min="4824" max="4826" width="3" style="12" bestFit="1" customWidth="1"/>
    <col min="4827" max="4827" width="4.28515625" style="12" customWidth="1"/>
    <col min="4828" max="4828" width="5.140625" style="12" bestFit="1" customWidth="1"/>
    <col min="4829" max="4830" width="5.5703125" style="12" customWidth="1"/>
    <col min="4831" max="4832" width="5.140625" style="12" bestFit="1" customWidth="1"/>
    <col min="4833" max="4838" width="5.140625" style="12" customWidth="1"/>
    <col min="4839" max="4841" width="5.5703125" style="12" customWidth="1"/>
    <col min="4842" max="4845" width="6.5703125" style="12" customWidth="1"/>
    <col min="4846" max="4846" width="3" style="12" bestFit="1" customWidth="1"/>
    <col min="4847" max="4847" width="3.7109375" style="12" customWidth="1"/>
    <col min="4848" max="4850" width="3" style="12" bestFit="1" customWidth="1"/>
    <col min="4851" max="4853" width="5.28515625" style="12" customWidth="1"/>
    <col min="4854" max="4854" width="1.28515625" style="12" customWidth="1"/>
    <col min="4855" max="4860" width="8" style="12" customWidth="1"/>
    <col min="4861" max="4861" width="2.42578125" style="12" customWidth="1"/>
    <col min="4862" max="4866" width="7.140625" style="12" customWidth="1"/>
    <col min="4867" max="4867" width="9.140625" style="12"/>
    <col min="4868" max="4868" width="1.28515625" style="12" customWidth="1"/>
    <col min="4869" max="4874" width="8" style="12" customWidth="1"/>
    <col min="4875" max="4875" width="1.7109375" style="12" customWidth="1"/>
    <col min="4876" max="4880" width="7.140625" style="12" customWidth="1"/>
    <col min="4881" max="5077" width="9.140625" style="12"/>
    <col min="5078" max="5078" width="2" style="12" customWidth="1"/>
    <col min="5079" max="5079" width="15.140625" style="12" customWidth="1"/>
    <col min="5080" max="5082" width="3" style="12" bestFit="1" customWidth="1"/>
    <col min="5083" max="5083" width="4.28515625" style="12" customWidth="1"/>
    <col min="5084" max="5084" width="5.140625" style="12" bestFit="1" customWidth="1"/>
    <col min="5085" max="5086" width="5.5703125" style="12" customWidth="1"/>
    <col min="5087" max="5088" width="5.140625" style="12" bestFit="1" customWidth="1"/>
    <col min="5089" max="5094" width="5.140625" style="12" customWidth="1"/>
    <col min="5095" max="5097" width="5.5703125" style="12" customWidth="1"/>
    <col min="5098" max="5101" width="6.5703125" style="12" customWidth="1"/>
    <col min="5102" max="5102" width="3" style="12" bestFit="1" customWidth="1"/>
    <col min="5103" max="5103" width="3.7109375" style="12" customWidth="1"/>
    <col min="5104" max="5106" width="3" style="12" bestFit="1" customWidth="1"/>
    <col min="5107" max="5109" width="5.28515625" style="12" customWidth="1"/>
    <col min="5110" max="5110" width="1.28515625" style="12" customWidth="1"/>
    <col min="5111" max="5116" width="8" style="12" customWidth="1"/>
    <col min="5117" max="5117" width="2.42578125" style="12" customWidth="1"/>
    <col min="5118" max="5122" width="7.140625" style="12" customWidth="1"/>
    <col min="5123" max="5123" width="9.140625" style="12"/>
    <col min="5124" max="5124" width="1.28515625" style="12" customWidth="1"/>
    <col min="5125" max="5130" width="8" style="12" customWidth="1"/>
    <col min="5131" max="5131" width="1.7109375" style="12" customWidth="1"/>
    <col min="5132" max="5136" width="7.140625" style="12" customWidth="1"/>
    <col min="5137" max="5333" width="9.140625" style="12"/>
    <col min="5334" max="5334" width="2" style="12" customWidth="1"/>
    <col min="5335" max="5335" width="15.140625" style="12" customWidth="1"/>
    <col min="5336" max="5338" width="3" style="12" bestFit="1" customWidth="1"/>
    <col min="5339" max="5339" width="4.28515625" style="12" customWidth="1"/>
    <col min="5340" max="5340" width="5.140625" style="12" bestFit="1" customWidth="1"/>
    <col min="5341" max="5342" width="5.5703125" style="12" customWidth="1"/>
    <col min="5343" max="5344" width="5.140625" style="12" bestFit="1" customWidth="1"/>
    <col min="5345" max="5350" width="5.140625" style="12" customWidth="1"/>
    <col min="5351" max="5353" width="5.5703125" style="12" customWidth="1"/>
    <col min="5354" max="5357" width="6.5703125" style="12" customWidth="1"/>
    <col min="5358" max="5358" width="3" style="12" bestFit="1" customWidth="1"/>
    <col min="5359" max="5359" width="3.7109375" style="12" customWidth="1"/>
    <col min="5360" max="5362" width="3" style="12" bestFit="1" customWidth="1"/>
    <col min="5363" max="5365" width="5.28515625" style="12" customWidth="1"/>
    <col min="5366" max="5366" width="1.28515625" style="12" customWidth="1"/>
    <col min="5367" max="5372" width="8" style="12" customWidth="1"/>
    <col min="5373" max="5373" width="2.42578125" style="12" customWidth="1"/>
    <col min="5374" max="5378" width="7.140625" style="12" customWidth="1"/>
    <col min="5379" max="5379" width="9.140625" style="12"/>
    <col min="5380" max="5380" width="1.28515625" style="12" customWidth="1"/>
    <col min="5381" max="5386" width="8" style="12" customWidth="1"/>
    <col min="5387" max="5387" width="1.7109375" style="12" customWidth="1"/>
    <col min="5388" max="5392" width="7.140625" style="12" customWidth="1"/>
    <col min="5393" max="5589" width="9.140625" style="12"/>
    <col min="5590" max="5590" width="2" style="12" customWidth="1"/>
    <col min="5591" max="5591" width="15.140625" style="12" customWidth="1"/>
    <col min="5592" max="5594" width="3" style="12" bestFit="1" customWidth="1"/>
    <col min="5595" max="5595" width="4.28515625" style="12" customWidth="1"/>
    <col min="5596" max="5596" width="5.140625" style="12" bestFit="1" customWidth="1"/>
    <col min="5597" max="5598" width="5.5703125" style="12" customWidth="1"/>
    <col min="5599" max="5600" width="5.140625" style="12" bestFit="1" customWidth="1"/>
    <col min="5601" max="5606" width="5.140625" style="12" customWidth="1"/>
    <col min="5607" max="5609" width="5.5703125" style="12" customWidth="1"/>
    <col min="5610" max="5613" width="6.5703125" style="12" customWidth="1"/>
    <col min="5614" max="5614" width="3" style="12" bestFit="1" customWidth="1"/>
    <col min="5615" max="5615" width="3.7109375" style="12" customWidth="1"/>
    <col min="5616" max="5618" width="3" style="12" bestFit="1" customWidth="1"/>
    <col min="5619" max="5621" width="5.28515625" style="12" customWidth="1"/>
    <col min="5622" max="5622" width="1.28515625" style="12" customWidth="1"/>
    <col min="5623" max="5628" width="8" style="12" customWidth="1"/>
    <col min="5629" max="5629" width="2.42578125" style="12" customWidth="1"/>
    <col min="5630" max="5634" width="7.140625" style="12" customWidth="1"/>
    <col min="5635" max="5635" width="9.140625" style="12"/>
    <col min="5636" max="5636" width="1.28515625" style="12" customWidth="1"/>
    <col min="5637" max="5642" width="8" style="12" customWidth="1"/>
    <col min="5643" max="5643" width="1.7109375" style="12" customWidth="1"/>
    <col min="5644" max="5648" width="7.140625" style="12" customWidth="1"/>
    <col min="5649" max="5845" width="9.140625" style="12"/>
    <col min="5846" max="5846" width="2" style="12" customWidth="1"/>
    <col min="5847" max="5847" width="15.140625" style="12" customWidth="1"/>
    <col min="5848" max="5850" width="3" style="12" bestFit="1" customWidth="1"/>
    <col min="5851" max="5851" width="4.28515625" style="12" customWidth="1"/>
    <col min="5852" max="5852" width="5.140625" style="12" bestFit="1" customWidth="1"/>
    <col min="5853" max="5854" width="5.5703125" style="12" customWidth="1"/>
    <col min="5855" max="5856" width="5.140625" style="12" bestFit="1" customWidth="1"/>
    <col min="5857" max="5862" width="5.140625" style="12" customWidth="1"/>
    <col min="5863" max="5865" width="5.5703125" style="12" customWidth="1"/>
    <col min="5866" max="5869" width="6.5703125" style="12" customWidth="1"/>
    <col min="5870" max="5870" width="3" style="12" bestFit="1" customWidth="1"/>
    <col min="5871" max="5871" width="3.7109375" style="12" customWidth="1"/>
    <col min="5872" max="5874" width="3" style="12" bestFit="1" customWidth="1"/>
    <col min="5875" max="5877" width="5.28515625" style="12" customWidth="1"/>
    <col min="5878" max="5878" width="1.28515625" style="12" customWidth="1"/>
    <col min="5879" max="5884" width="8" style="12" customWidth="1"/>
    <col min="5885" max="5885" width="2.42578125" style="12" customWidth="1"/>
    <col min="5886" max="5890" width="7.140625" style="12" customWidth="1"/>
    <col min="5891" max="5891" width="9.140625" style="12"/>
    <col min="5892" max="5892" width="1.28515625" style="12" customWidth="1"/>
    <col min="5893" max="5898" width="8" style="12" customWidth="1"/>
    <col min="5899" max="5899" width="1.7109375" style="12" customWidth="1"/>
    <col min="5900" max="5904" width="7.140625" style="12" customWidth="1"/>
    <col min="5905" max="6101" width="9.140625" style="12"/>
    <col min="6102" max="6102" width="2" style="12" customWidth="1"/>
    <col min="6103" max="6103" width="15.140625" style="12" customWidth="1"/>
    <col min="6104" max="6106" width="3" style="12" bestFit="1" customWidth="1"/>
    <col min="6107" max="6107" width="4.28515625" style="12" customWidth="1"/>
    <col min="6108" max="6108" width="5.140625" style="12" bestFit="1" customWidth="1"/>
    <col min="6109" max="6110" width="5.5703125" style="12" customWidth="1"/>
    <col min="6111" max="6112" width="5.140625" style="12" bestFit="1" customWidth="1"/>
    <col min="6113" max="6118" width="5.140625" style="12" customWidth="1"/>
    <col min="6119" max="6121" width="5.5703125" style="12" customWidth="1"/>
    <col min="6122" max="6125" width="6.5703125" style="12" customWidth="1"/>
    <col min="6126" max="6126" width="3" style="12" bestFit="1" customWidth="1"/>
    <col min="6127" max="6127" width="3.7109375" style="12" customWidth="1"/>
    <col min="6128" max="6130" width="3" style="12" bestFit="1" customWidth="1"/>
    <col min="6131" max="6133" width="5.28515625" style="12" customWidth="1"/>
    <col min="6134" max="6134" width="1.28515625" style="12" customWidth="1"/>
    <col min="6135" max="6140" width="8" style="12" customWidth="1"/>
    <col min="6141" max="6141" width="2.42578125" style="12" customWidth="1"/>
    <col min="6142" max="6146" width="7.140625" style="12" customWidth="1"/>
    <col min="6147" max="6147" width="9.140625" style="12"/>
    <col min="6148" max="6148" width="1.28515625" style="12" customWidth="1"/>
    <col min="6149" max="6154" width="8" style="12" customWidth="1"/>
    <col min="6155" max="6155" width="1.7109375" style="12" customWidth="1"/>
    <col min="6156" max="6160" width="7.140625" style="12" customWidth="1"/>
    <col min="6161" max="6357" width="9.140625" style="12"/>
    <col min="6358" max="6358" width="2" style="12" customWidth="1"/>
    <col min="6359" max="6359" width="15.140625" style="12" customWidth="1"/>
    <col min="6360" max="6362" width="3" style="12" bestFit="1" customWidth="1"/>
    <col min="6363" max="6363" width="4.28515625" style="12" customWidth="1"/>
    <col min="6364" max="6364" width="5.140625" style="12" bestFit="1" customWidth="1"/>
    <col min="6365" max="6366" width="5.5703125" style="12" customWidth="1"/>
    <col min="6367" max="6368" width="5.140625" style="12" bestFit="1" customWidth="1"/>
    <col min="6369" max="6374" width="5.140625" style="12" customWidth="1"/>
    <col min="6375" max="6377" width="5.5703125" style="12" customWidth="1"/>
    <col min="6378" max="6381" width="6.5703125" style="12" customWidth="1"/>
    <col min="6382" max="6382" width="3" style="12" bestFit="1" customWidth="1"/>
    <col min="6383" max="6383" width="3.7109375" style="12" customWidth="1"/>
    <col min="6384" max="6386" width="3" style="12" bestFit="1" customWidth="1"/>
    <col min="6387" max="6389" width="5.28515625" style="12" customWidth="1"/>
    <col min="6390" max="6390" width="1.28515625" style="12" customWidth="1"/>
    <col min="6391" max="6396" width="8" style="12" customWidth="1"/>
    <col min="6397" max="6397" width="2.42578125" style="12" customWidth="1"/>
    <col min="6398" max="6402" width="7.140625" style="12" customWidth="1"/>
    <col min="6403" max="6403" width="9.140625" style="12"/>
    <col min="6404" max="6404" width="1.28515625" style="12" customWidth="1"/>
    <col min="6405" max="6410" width="8" style="12" customWidth="1"/>
    <col min="6411" max="6411" width="1.7109375" style="12" customWidth="1"/>
    <col min="6412" max="6416" width="7.140625" style="12" customWidth="1"/>
    <col min="6417" max="6613" width="9.140625" style="12"/>
    <col min="6614" max="6614" width="2" style="12" customWidth="1"/>
    <col min="6615" max="6615" width="15.140625" style="12" customWidth="1"/>
    <col min="6616" max="6618" width="3" style="12" bestFit="1" customWidth="1"/>
    <col min="6619" max="6619" width="4.28515625" style="12" customWidth="1"/>
    <col min="6620" max="6620" width="5.140625" style="12" bestFit="1" customWidth="1"/>
    <col min="6621" max="6622" width="5.5703125" style="12" customWidth="1"/>
    <col min="6623" max="6624" width="5.140625" style="12" bestFit="1" customWidth="1"/>
    <col min="6625" max="6630" width="5.140625" style="12" customWidth="1"/>
    <col min="6631" max="6633" width="5.5703125" style="12" customWidth="1"/>
    <col min="6634" max="6637" width="6.5703125" style="12" customWidth="1"/>
    <col min="6638" max="6638" width="3" style="12" bestFit="1" customWidth="1"/>
    <col min="6639" max="6639" width="3.7109375" style="12" customWidth="1"/>
    <col min="6640" max="6642" width="3" style="12" bestFit="1" customWidth="1"/>
    <col min="6643" max="6645" width="5.28515625" style="12" customWidth="1"/>
    <col min="6646" max="6646" width="1.28515625" style="12" customWidth="1"/>
    <col min="6647" max="6652" width="8" style="12" customWidth="1"/>
    <col min="6653" max="6653" width="2.42578125" style="12" customWidth="1"/>
    <col min="6654" max="6658" width="7.140625" style="12" customWidth="1"/>
    <col min="6659" max="6659" width="9.140625" style="12"/>
    <col min="6660" max="6660" width="1.28515625" style="12" customWidth="1"/>
    <col min="6661" max="6666" width="8" style="12" customWidth="1"/>
    <col min="6667" max="6667" width="1.7109375" style="12" customWidth="1"/>
    <col min="6668" max="6672" width="7.140625" style="12" customWidth="1"/>
    <col min="6673" max="6869" width="9.140625" style="12"/>
    <col min="6870" max="6870" width="2" style="12" customWidth="1"/>
    <col min="6871" max="6871" width="15.140625" style="12" customWidth="1"/>
    <col min="6872" max="6874" width="3" style="12" bestFit="1" customWidth="1"/>
    <col min="6875" max="6875" width="4.28515625" style="12" customWidth="1"/>
    <col min="6876" max="6876" width="5.140625" style="12" bestFit="1" customWidth="1"/>
    <col min="6877" max="6878" width="5.5703125" style="12" customWidth="1"/>
    <col min="6879" max="6880" width="5.140625" style="12" bestFit="1" customWidth="1"/>
    <col min="6881" max="6886" width="5.140625" style="12" customWidth="1"/>
    <col min="6887" max="6889" width="5.5703125" style="12" customWidth="1"/>
    <col min="6890" max="6893" width="6.5703125" style="12" customWidth="1"/>
    <col min="6894" max="6894" width="3" style="12" bestFit="1" customWidth="1"/>
    <col min="6895" max="6895" width="3.7109375" style="12" customWidth="1"/>
    <col min="6896" max="6898" width="3" style="12" bestFit="1" customWidth="1"/>
    <col min="6899" max="6901" width="5.28515625" style="12" customWidth="1"/>
    <col min="6902" max="6902" width="1.28515625" style="12" customWidth="1"/>
    <col min="6903" max="6908" width="8" style="12" customWidth="1"/>
    <col min="6909" max="6909" width="2.42578125" style="12" customWidth="1"/>
    <col min="6910" max="6914" width="7.140625" style="12" customWidth="1"/>
    <col min="6915" max="6915" width="9.140625" style="12"/>
    <col min="6916" max="6916" width="1.28515625" style="12" customWidth="1"/>
    <col min="6917" max="6922" width="8" style="12" customWidth="1"/>
    <col min="6923" max="6923" width="1.7109375" style="12" customWidth="1"/>
    <col min="6924" max="6928" width="7.140625" style="12" customWidth="1"/>
    <col min="6929" max="7125" width="9.140625" style="12"/>
    <col min="7126" max="7126" width="2" style="12" customWidth="1"/>
    <col min="7127" max="7127" width="15.140625" style="12" customWidth="1"/>
    <col min="7128" max="7130" width="3" style="12" bestFit="1" customWidth="1"/>
    <col min="7131" max="7131" width="4.28515625" style="12" customWidth="1"/>
    <col min="7132" max="7132" width="5.140625" style="12" bestFit="1" customWidth="1"/>
    <col min="7133" max="7134" width="5.5703125" style="12" customWidth="1"/>
    <col min="7135" max="7136" width="5.140625" style="12" bestFit="1" customWidth="1"/>
    <col min="7137" max="7142" width="5.140625" style="12" customWidth="1"/>
    <col min="7143" max="7145" width="5.5703125" style="12" customWidth="1"/>
    <col min="7146" max="7149" width="6.5703125" style="12" customWidth="1"/>
    <col min="7150" max="7150" width="3" style="12" bestFit="1" customWidth="1"/>
    <col min="7151" max="7151" width="3.7109375" style="12" customWidth="1"/>
    <col min="7152" max="7154" width="3" style="12" bestFit="1" customWidth="1"/>
    <col min="7155" max="7157" width="5.28515625" style="12" customWidth="1"/>
    <col min="7158" max="7158" width="1.28515625" style="12" customWidth="1"/>
    <col min="7159" max="7164" width="8" style="12" customWidth="1"/>
    <col min="7165" max="7165" width="2.42578125" style="12" customWidth="1"/>
    <col min="7166" max="7170" width="7.140625" style="12" customWidth="1"/>
    <col min="7171" max="7171" width="9.140625" style="12"/>
    <col min="7172" max="7172" width="1.28515625" style="12" customWidth="1"/>
    <col min="7173" max="7178" width="8" style="12" customWidth="1"/>
    <col min="7179" max="7179" width="1.7109375" style="12" customWidth="1"/>
    <col min="7180" max="7184" width="7.140625" style="12" customWidth="1"/>
    <col min="7185" max="7381" width="9.140625" style="12"/>
    <col min="7382" max="7382" width="2" style="12" customWidth="1"/>
    <col min="7383" max="7383" width="15.140625" style="12" customWidth="1"/>
    <col min="7384" max="7386" width="3" style="12" bestFit="1" customWidth="1"/>
    <col min="7387" max="7387" width="4.28515625" style="12" customWidth="1"/>
    <col min="7388" max="7388" width="5.140625" style="12" bestFit="1" customWidth="1"/>
    <col min="7389" max="7390" width="5.5703125" style="12" customWidth="1"/>
    <col min="7391" max="7392" width="5.140625" style="12" bestFit="1" customWidth="1"/>
    <col min="7393" max="7398" width="5.140625" style="12" customWidth="1"/>
    <col min="7399" max="7401" width="5.5703125" style="12" customWidth="1"/>
    <col min="7402" max="7405" width="6.5703125" style="12" customWidth="1"/>
    <col min="7406" max="7406" width="3" style="12" bestFit="1" customWidth="1"/>
    <col min="7407" max="7407" width="3.7109375" style="12" customWidth="1"/>
    <col min="7408" max="7410" width="3" style="12" bestFit="1" customWidth="1"/>
    <col min="7411" max="7413" width="5.28515625" style="12" customWidth="1"/>
    <col min="7414" max="7414" width="1.28515625" style="12" customWidth="1"/>
    <col min="7415" max="7420" width="8" style="12" customWidth="1"/>
    <col min="7421" max="7421" width="2.42578125" style="12" customWidth="1"/>
    <col min="7422" max="7426" width="7.140625" style="12" customWidth="1"/>
    <col min="7427" max="7427" width="9.140625" style="12"/>
    <col min="7428" max="7428" width="1.28515625" style="12" customWidth="1"/>
    <col min="7429" max="7434" width="8" style="12" customWidth="1"/>
    <col min="7435" max="7435" width="1.7109375" style="12" customWidth="1"/>
    <col min="7436" max="7440" width="7.140625" style="12" customWidth="1"/>
    <col min="7441" max="7637" width="9.140625" style="12"/>
    <col min="7638" max="7638" width="2" style="12" customWidth="1"/>
    <col min="7639" max="7639" width="15.140625" style="12" customWidth="1"/>
    <col min="7640" max="7642" width="3" style="12" bestFit="1" customWidth="1"/>
    <col min="7643" max="7643" width="4.28515625" style="12" customWidth="1"/>
    <col min="7644" max="7644" width="5.140625" style="12" bestFit="1" customWidth="1"/>
    <col min="7645" max="7646" width="5.5703125" style="12" customWidth="1"/>
    <col min="7647" max="7648" width="5.140625" style="12" bestFit="1" customWidth="1"/>
    <col min="7649" max="7654" width="5.140625" style="12" customWidth="1"/>
    <col min="7655" max="7657" width="5.5703125" style="12" customWidth="1"/>
    <col min="7658" max="7661" width="6.5703125" style="12" customWidth="1"/>
    <col min="7662" max="7662" width="3" style="12" bestFit="1" customWidth="1"/>
    <col min="7663" max="7663" width="3.7109375" style="12" customWidth="1"/>
    <col min="7664" max="7666" width="3" style="12" bestFit="1" customWidth="1"/>
    <col min="7667" max="7669" width="5.28515625" style="12" customWidth="1"/>
    <col min="7670" max="7670" width="1.28515625" style="12" customWidth="1"/>
    <col min="7671" max="7676" width="8" style="12" customWidth="1"/>
    <col min="7677" max="7677" width="2.42578125" style="12" customWidth="1"/>
    <col min="7678" max="7682" width="7.140625" style="12" customWidth="1"/>
    <col min="7683" max="7683" width="9.140625" style="12"/>
    <col min="7684" max="7684" width="1.28515625" style="12" customWidth="1"/>
    <col min="7685" max="7690" width="8" style="12" customWidth="1"/>
    <col min="7691" max="7691" width="1.7109375" style="12" customWidth="1"/>
    <col min="7692" max="7696" width="7.140625" style="12" customWidth="1"/>
    <col min="7697" max="7893" width="9.140625" style="12"/>
    <col min="7894" max="7894" width="2" style="12" customWidth="1"/>
    <col min="7895" max="7895" width="15.140625" style="12" customWidth="1"/>
    <col min="7896" max="7898" width="3" style="12" bestFit="1" customWidth="1"/>
    <col min="7899" max="7899" width="4.28515625" style="12" customWidth="1"/>
    <col min="7900" max="7900" width="5.140625" style="12" bestFit="1" customWidth="1"/>
    <col min="7901" max="7902" width="5.5703125" style="12" customWidth="1"/>
    <col min="7903" max="7904" width="5.140625" style="12" bestFit="1" customWidth="1"/>
    <col min="7905" max="7910" width="5.140625" style="12" customWidth="1"/>
    <col min="7911" max="7913" width="5.5703125" style="12" customWidth="1"/>
    <col min="7914" max="7917" width="6.5703125" style="12" customWidth="1"/>
    <col min="7918" max="7918" width="3" style="12" bestFit="1" customWidth="1"/>
    <col min="7919" max="7919" width="3.7109375" style="12" customWidth="1"/>
    <col min="7920" max="7922" width="3" style="12" bestFit="1" customWidth="1"/>
    <col min="7923" max="7925" width="5.28515625" style="12" customWidth="1"/>
    <col min="7926" max="7926" width="1.28515625" style="12" customWidth="1"/>
    <col min="7927" max="7932" width="8" style="12" customWidth="1"/>
    <col min="7933" max="7933" width="2.42578125" style="12" customWidth="1"/>
    <col min="7934" max="7938" width="7.140625" style="12" customWidth="1"/>
    <col min="7939" max="7939" width="9.140625" style="12"/>
    <col min="7940" max="7940" width="1.28515625" style="12" customWidth="1"/>
    <col min="7941" max="7946" width="8" style="12" customWidth="1"/>
    <col min="7947" max="7947" width="1.7109375" style="12" customWidth="1"/>
    <col min="7948" max="7952" width="7.140625" style="12" customWidth="1"/>
    <col min="7953" max="8149" width="9.140625" style="12"/>
    <col min="8150" max="8150" width="2" style="12" customWidth="1"/>
    <col min="8151" max="8151" width="15.140625" style="12" customWidth="1"/>
    <col min="8152" max="8154" width="3" style="12" bestFit="1" customWidth="1"/>
    <col min="8155" max="8155" width="4.28515625" style="12" customWidth="1"/>
    <col min="8156" max="8156" width="5.140625" style="12" bestFit="1" customWidth="1"/>
    <col min="8157" max="8158" width="5.5703125" style="12" customWidth="1"/>
    <col min="8159" max="8160" width="5.140625" style="12" bestFit="1" customWidth="1"/>
    <col min="8161" max="8166" width="5.140625" style="12" customWidth="1"/>
    <col min="8167" max="8169" width="5.5703125" style="12" customWidth="1"/>
    <col min="8170" max="8173" width="6.5703125" style="12" customWidth="1"/>
    <col min="8174" max="8174" width="3" style="12" bestFit="1" customWidth="1"/>
    <col min="8175" max="8175" width="3.7109375" style="12" customWidth="1"/>
    <col min="8176" max="8178" width="3" style="12" bestFit="1" customWidth="1"/>
    <col min="8179" max="8181" width="5.28515625" style="12" customWidth="1"/>
    <col min="8182" max="8182" width="1.28515625" style="12" customWidth="1"/>
    <col min="8183" max="8188" width="8" style="12" customWidth="1"/>
    <col min="8189" max="8189" width="2.42578125" style="12" customWidth="1"/>
    <col min="8190" max="8194" width="7.140625" style="12" customWidth="1"/>
    <col min="8195" max="8195" width="9.140625" style="12"/>
    <col min="8196" max="8196" width="1.28515625" style="12" customWidth="1"/>
    <col min="8197" max="8202" width="8" style="12" customWidth="1"/>
    <col min="8203" max="8203" width="1.7109375" style="12" customWidth="1"/>
    <col min="8204" max="8208" width="7.140625" style="12" customWidth="1"/>
    <col min="8209" max="8405" width="9.140625" style="12"/>
    <col min="8406" max="8406" width="2" style="12" customWidth="1"/>
    <col min="8407" max="8407" width="15.140625" style="12" customWidth="1"/>
    <col min="8408" max="8410" width="3" style="12" bestFit="1" customWidth="1"/>
    <col min="8411" max="8411" width="4.28515625" style="12" customWidth="1"/>
    <col min="8412" max="8412" width="5.140625" style="12" bestFit="1" customWidth="1"/>
    <col min="8413" max="8414" width="5.5703125" style="12" customWidth="1"/>
    <col min="8415" max="8416" width="5.140625" style="12" bestFit="1" customWidth="1"/>
    <col min="8417" max="8422" width="5.140625" style="12" customWidth="1"/>
    <col min="8423" max="8425" width="5.5703125" style="12" customWidth="1"/>
    <col min="8426" max="8429" width="6.5703125" style="12" customWidth="1"/>
    <col min="8430" max="8430" width="3" style="12" bestFit="1" customWidth="1"/>
    <col min="8431" max="8431" width="3.7109375" style="12" customWidth="1"/>
    <col min="8432" max="8434" width="3" style="12" bestFit="1" customWidth="1"/>
    <col min="8435" max="8437" width="5.28515625" style="12" customWidth="1"/>
    <col min="8438" max="8438" width="1.28515625" style="12" customWidth="1"/>
    <col min="8439" max="8444" width="8" style="12" customWidth="1"/>
    <col min="8445" max="8445" width="2.42578125" style="12" customWidth="1"/>
    <col min="8446" max="8450" width="7.140625" style="12" customWidth="1"/>
    <col min="8451" max="8451" width="9.140625" style="12"/>
    <col min="8452" max="8452" width="1.28515625" style="12" customWidth="1"/>
    <col min="8453" max="8458" width="8" style="12" customWidth="1"/>
    <col min="8459" max="8459" width="1.7109375" style="12" customWidth="1"/>
    <col min="8460" max="8464" width="7.140625" style="12" customWidth="1"/>
    <col min="8465" max="8661" width="9.140625" style="12"/>
    <col min="8662" max="8662" width="2" style="12" customWidth="1"/>
    <col min="8663" max="8663" width="15.140625" style="12" customWidth="1"/>
    <col min="8664" max="8666" width="3" style="12" bestFit="1" customWidth="1"/>
    <col min="8667" max="8667" width="4.28515625" style="12" customWidth="1"/>
    <col min="8668" max="8668" width="5.140625" style="12" bestFit="1" customWidth="1"/>
    <col min="8669" max="8670" width="5.5703125" style="12" customWidth="1"/>
    <col min="8671" max="8672" width="5.140625" style="12" bestFit="1" customWidth="1"/>
    <col min="8673" max="8678" width="5.140625" style="12" customWidth="1"/>
    <col min="8679" max="8681" width="5.5703125" style="12" customWidth="1"/>
    <col min="8682" max="8685" width="6.5703125" style="12" customWidth="1"/>
    <col min="8686" max="8686" width="3" style="12" bestFit="1" customWidth="1"/>
    <col min="8687" max="8687" width="3.7109375" style="12" customWidth="1"/>
    <col min="8688" max="8690" width="3" style="12" bestFit="1" customWidth="1"/>
    <col min="8691" max="8693" width="5.28515625" style="12" customWidth="1"/>
    <col min="8694" max="8694" width="1.28515625" style="12" customWidth="1"/>
    <col min="8695" max="8700" width="8" style="12" customWidth="1"/>
    <col min="8701" max="8701" width="2.42578125" style="12" customWidth="1"/>
    <col min="8702" max="8706" width="7.140625" style="12" customWidth="1"/>
    <col min="8707" max="8707" width="9.140625" style="12"/>
    <col min="8708" max="8708" width="1.28515625" style="12" customWidth="1"/>
    <col min="8709" max="8714" width="8" style="12" customWidth="1"/>
    <col min="8715" max="8715" width="1.7109375" style="12" customWidth="1"/>
    <col min="8716" max="8720" width="7.140625" style="12" customWidth="1"/>
    <col min="8721" max="8917" width="9.140625" style="12"/>
    <col min="8918" max="8918" width="2" style="12" customWidth="1"/>
    <col min="8919" max="8919" width="15.140625" style="12" customWidth="1"/>
    <col min="8920" max="8922" width="3" style="12" bestFit="1" customWidth="1"/>
    <col min="8923" max="8923" width="4.28515625" style="12" customWidth="1"/>
    <col min="8924" max="8924" width="5.140625" style="12" bestFit="1" customWidth="1"/>
    <col min="8925" max="8926" width="5.5703125" style="12" customWidth="1"/>
    <col min="8927" max="8928" width="5.140625" style="12" bestFit="1" customWidth="1"/>
    <col min="8929" max="8934" width="5.140625" style="12" customWidth="1"/>
    <col min="8935" max="8937" width="5.5703125" style="12" customWidth="1"/>
    <col min="8938" max="8941" width="6.5703125" style="12" customWidth="1"/>
    <col min="8942" max="8942" width="3" style="12" bestFit="1" customWidth="1"/>
    <col min="8943" max="8943" width="3.7109375" style="12" customWidth="1"/>
    <col min="8944" max="8946" width="3" style="12" bestFit="1" customWidth="1"/>
    <col min="8947" max="8949" width="5.28515625" style="12" customWidth="1"/>
    <col min="8950" max="8950" width="1.28515625" style="12" customWidth="1"/>
    <col min="8951" max="8956" width="8" style="12" customWidth="1"/>
    <col min="8957" max="8957" width="2.42578125" style="12" customWidth="1"/>
    <col min="8958" max="8962" width="7.140625" style="12" customWidth="1"/>
    <col min="8963" max="8963" width="9.140625" style="12"/>
    <col min="8964" max="8964" width="1.28515625" style="12" customWidth="1"/>
    <col min="8965" max="8970" width="8" style="12" customWidth="1"/>
    <col min="8971" max="8971" width="1.7109375" style="12" customWidth="1"/>
    <col min="8972" max="8976" width="7.140625" style="12" customWidth="1"/>
    <col min="8977" max="9173" width="9.140625" style="12"/>
    <col min="9174" max="9174" width="2" style="12" customWidth="1"/>
    <col min="9175" max="9175" width="15.140625" style="12" customWidth="1"/>
    <col min="9176" max="9178" width="3" style="12" bestFit="1" customWidth="1"/>
    <col min="9179" max="9179" width="4.28515625" style="12" customWidth="1"/>
    <col min="9180" max="9180" width="5.140625" style="12" bestFit="1" customWidth="1"/>
    <col min="9181" max="9182" width="5.5703125" style="12" customWidth="1"/>
    <col min="9183" max="9184" width="5.140625" style="12" bestFit="1" customWidth="1"/>
    <col min="9185" max="9190" width="5.140625" style="12" customWidth="1"/>
    <col min="9191" max="9193" width="5.5703125" style="12" customWidth="1"/>
    <col min="9194" max="9197" width="6.5703125" style="12" customWidth="1"/>
    <col min="9198" max="9198" width="3" style="12" bestFit="1" customWidth="1"/>
    <col min="9199" max="9199" width="3.7109375" style="12" customWidth="1"/>
    <col min="9200" max="9202" width="3" style="12" bestFit="1" customWidth="1"/>
    <col min="9203" max="9205" width="5.28515625" style="12" customWidth="1"/>
    <col min="9206" max="9206" width="1.28515625" style="12" customWidth="1"/>
    <col min="9207" max="9212" width="8" style="12" customWidth="1"/>
    <col min="9213" max="9213" width="2.42578125" style="12" customWidth="1"/>
    <col min="9214" max="9218" width="7.140625" style="12" customWidth="1"/>
    <col min="9219" max="9219" width="9.140625" style="12"/>
    <col min="9220" max="9220" width="1.28515625" style="12" customWidth="1"/>
    <col min="9221" max="9226" width="8" style="12" customWidth="1"/>
    <col min="9227" max="9227" width="1.7109375" style="12" customWidth="1"/>
    <col min="9228" max="9232" width="7.140625" style="12" customWidth="1"/>
    <col min="9233" max="9429" width="9.140625" style="12"/>
    <col min="9430" max="9430" width="2" style="12" customWidth="1"/>
    <col min="9431" max="9431" width="15.140625" style="12" customWidth="1"/>
    <col min="9432" max="9434" width="3" style="12" bestFit="1" customWidth="1"/>
    <col min="9435" max="9435" width="4.28515625" style="12" customWidth="1"/>
    <col min="9436" max="9436" width="5.140625" style="12" bestFit="1" customWidth="1"/>
    <col min="9437" max="9438" width="5.5703125" style="12" customWidth="1"/>
    <col min="9439" max="9440" width="5.140625" style="12" bestFit="1" customWidth="1"/>
    <col min="9441" max="9446" width="5.140625" style="12" customWidth="1"/>
    <col min="9447" max="9449" width="5.5703125" style="12" customWidth="1"/>
    <col min="9450" max="9453" width="6.5703125" style="12" customWidth="1"/>
    <col min="9454" max="9454" width="3" style="12" bestFit="1" customWidth="1"/>
    <col min="9455" max="9455" width="3.7109375" style="12" customWidth="1"/>
    <col min="9456" max="9458" width="3" style="12" bestFit="1" customWidth="1"/>
    <col min="9459" max="9461" width="5.28515625" style="12" customWidth="1"/>
    <col min="9462" max="9462" width="1.28515625" style="12" customWidth="1"/>
    <col min="9463" max="9468" width="8" style="12" customWidth="1"/>
    <col min="9469" max="9469" width="2.42578125" style="12" customWidth="1"/>
    <col min="9470" max="9474" width="7.140625" style="12" customWidth="1"/>
    <col min="9475" max="9475" width="9.140625" style="12"/>
    <col min="9476" max="9476" width="1.28515625" style="12" customWidth="1"/>
    <col min="9477" max="9482" width="8" style="12" customWidth="1"/>
    <col min="9483" max="9483" width="1.7109375" style="12" customWidth="1"/>
    <col min="9484" max="9488" width="7.140625" style="12" customWidth="1"/>
    <col min="9489" max="9685" width="9.140625" style="12"/>
    <col min="9686" max="9686" width="2" style="12" customWidth="1"/>
    <col min="9687" max="9687" width="15.140625" style="12" customWidth="1"/>
    <col min="9688" max="9690" width="3" style="12" bestFit="1" customWidth="1"/>
    <col min="9691" max="9691" width="4.28515625" style="12" customWidth="1"/>
    <col min="9692" max="9692" width="5.140625" style="12" bestFit="1" customWidth="1"/>
    <col min="9693" max="9694" width="5.5703125" style="12" customWidth="1"/>
    <col min="9695" max="9696" width="5.140625" style="12" bestFit="1" customWidth="1"/>
    <col min="9697" max="9702" width="5.140625" style="12" customWidth="1"/>
    <col min="9703" max="9705" width="5.5703125" style="12" customWidth="1"/>
    <col min="9706" max="9709" width="6.5703125" style="12" customWidth="1"/>
    <col min="9710" max="9710" width="3" style="12" bestFit="1" customWidth="1"/>
    <col min="9711" max="9711" width="3.7109375" style="12" customWidth="1"/>
    <col min="9712" max="9714" width="3" style="12" bestFit="1" customWidth="1"/>
    <col min="9715" max="9717" width="5.28515625" style="12" customWidth="1"/>
    <col min="9718" max="9718" width="1.28515625" style="12" customWidth="1"/>
    <col min="9719" max="9724" width="8" style="12" customWidth="1"/>
    <col min="9725" max="9725" width="2.42578125" style="12" customWidth="1"/>
    <col min="9726" max="9730" width="7.140625" style="12" customWidth="1"/>
    <col min="9731" max="9731" width="9.140625" style="12"/>
    <col min="9732" max="9732" width="1.28515625" style="12" customWidth="1"/>
    <col min="9733" max="9738" width="8" style="12" customWidth="1"/>
    <col min="9739" max="9739" width="1.7109375" style="12" customWidth="1"/>
    <col min="9740" max="9744" width="7.140625" style="12" customWidth="1"/>
    <col min="9745" max="9941" width="9.140625" style="12"/>
    <col min="9942" max="9942" width="2" style="12" customWidth="1"/>
    <col min="9943" max="9943" width="15.140625" style="12" customWidth="1"/>
    <col min="9944" max="9946" width="3" style="12" bestFit="1" customWidth="1"/>
    <col min="9947" max="9947" width="4.28515625" style="12" customWidth="1"/>
    <col min="9948" max="9948" width="5.140625" style="12" bestFit="1" customWidth="1"/>
    <col min="9949" max="9950" width="5.5703125" style="12" customWidth="1"/>
    <col min="9951" max="9952" width="5.140625" style="12" bestFit="1" customWidth="1"/>
    <col min="9953" max="9958" width="5.140625" style="12" customWidth="1"/>
    <col min="9959" max="9961" width="5.5703125" style="12" customWidth="1"/>
    <col min="9962" max="9965" width="6.5703125" style="12" customWidth="1"/>
    <col min="9966" max="9966" width="3" style="12" bestFit="1" customWidth="1"/>
    <col min="9967" max="9967" width="3.7109375" style="12" customWidth="1"/>
    <col min="9968" max="9970" width="3" style="12" bestFit="1" customWidth="1"/>
    <col min="9971" max="9973" width="5.28515625" style="12" customWidth="1"/>
    <col min="9974" max="9974" width="1.28515625" style="12" customWidth="1"/>
    <col min="9975" max="9980" width="8" style="12" customWidth="1"/>
    <col min="9981" max="9981" width="2.42578125" style="12" customWidth="1"/>
    <col min="9982" max="9986" width="7.140625" style="12" customWidth="1"/>
    <col min="9987" max="9987" width="9.140625" style="12"/>
    <col min="9988" max="9988" width="1.28515625" style="12" customWidth="1"/>
    <col min="9989" max="9994" width="8" style="12" customWidth="1"/>
    <col min="9995" max="9995" width="1.7109375" style="12" customWidth="1"/>
    <col min="9996" max="10000" width="7.140625" style="12" customWidth="1"/>
    <col min="10001" max="10197" width="9.140625" style="12"/>
    <col min="10198" max="10198" width="2" style="12" customWidth="1"/>
    <col min="10199" max="10199" width="15.140625" style="12" customWidth="1"/>
    <col min="10200" max="10202" width="3" style="12" bestFit="1" customWidth="1"/>
    <col min="10203" max="10203" width="4.28515625" style="12" customWidth="1"/>
    <col min="10204" max="10204" width="5.140625" style="12" bestFit="1" customWidth="1"/>
    <col min="10205" max="10206" width="5.5703125" style="12" customWidth="1"/>
    <col min="10207" max="10208" width="5.140625" style="12" bestFit="1" customWidth="1"/>
    <col min="10209" max="10214" width="5.140625" style="12" customWidth="1"/>
    <col min="10215" max="10217" width="5.5703125" style="12" customWidth="1"/>
    <col min="10218" max="10221" width="6.5703125" style="12" customWidth="1"/>
    <col min="10222" max="10222" width="3" style="12" bestFit="1" customWidth="1"/>
    <col min="10223" max="10223" width="3.7109375" style="12" customWidth="1"/>
    <col min="10224" max="10226" width="3" style="12" bestFit="1" customWidth="1"/>
    <col min="10227" max="10229" width="5.28515625" style="12" customWidth="1"/>
    <col min="10230" max="10230" width="1.28515625" style="12" customWidth="1"/>
    <col min="10231" max="10236" width="8" style="12" customWidth="1"/>
    <col min="10237" max="10237" width="2.42578125" style="12" customWidth="1"/>
    <col min="10238" max="10242" width="7.140625" style="12" customWidth="1"/>
    <col min="10243" max="10243" width="9.140625" style="12"/>
    <col min="10244" max="10244" width="1.28515625" style="12" customWidth="1"/>
    <col min="10245" max="10250" width="8" style="12" customWidth="1"/>
    <col min="10251" max="10251" width="1.7109375" style="12" customWidth="1"/>
    <col min="10252" max="10256" width="7.140625" style="12" customWidth="1"/>
    <col min="10257" max="10453" width="9.140625" style="12"/>
    <col min="10454" max="10454" width="2" style="12" customWidth="1"/>
    <col min="10455" max="10455" width="15.140625" style="12" customWidth="1"/>
    <col min="10456" max="10458" width="3" style="12" bestFit="1" customWidth="1"/>
    <col min="10459" max="10459" width="4.28515625" style="12" customWidth="1"/>
    <col min="10460" max="10460" width="5.140625" style="12" bestFit="1" customWidth="1"/>
    <col min="10461" max="10462" width="5.5703125" style="12" customWidth="1"/>
    <col min="10463" max="10464" width="5.140625" style="12" bestFit="1" customWidth="1"/>
    <col min="10465" max="10470" width="5.140625" style="12" customWidth="1"/>
    <col min="10471" max="10473" width="5.5703125" style="12" customWidth="1"/>
    <col min="10474" max="10477" width="6.5703125" style="12" customWidth="1"/>
    <col min="10478" max="10478" width="3" style="12" bestFit="1" customWidth="1"/>
    <col min="10479" max="10479" width="3.7109375" style="12" customWidth="1"/>
    <col min="10480" max="10482" width="3" style="12" bestFit="1" customWidth="1"/>
    <col min="10483" max="10485" width="5.28515625" style="12" customWidth="1"/>
    <col min="10486" max="10486" width="1.28515625" style="12" customWidth="1"/>
    <col min="10487" max="10492" width="8" style="12" customWidth="1"/>
    <col min="10493" max="10493" width="2.42578125" style="12" customWidth="1"/>
    <col min="10494" max="10498" width="7.140625" style="12" customWidth="1"/>
    <col min="10499" max="10499" width="9.140625" style="12"/>
    <col min="10500" max="10500" width="1.28515625" style="12" customWidth="1"/>
    <col min="10501" max="10506" width="8" style="12" customWidth="1"/>
    <col min="10507" max="10507" width="1.7109375" style="12" customWidth="1"/>
    <col min="10508" max="10512" width="7.140625" style="12" customWidth="1"/>
    <col min="10513" max="10709" width="9.140625" style="12"/>
    <col min="10710" max="10710" width="2" style="12" customWidth="1"/>
    <col min="10711" max="10711" width="15.140625" style="12" customWidth="1"/>
    <col min="10712" max="10714" width="3" style="12" bestFit="1" customWidth="1"/>
    <col min="10715" max="10715" width="4.28515625" style="12" customWidth="1"/>
    <col min="10716" max="10716" width="5.140625" style="12" bestFit="1" customWidth="1"/>
    <col min="10717" max="10718" width="5.5703125" style="12" customWidth="1"/>
    <col min="10719" max="10720" width="5.140625" style="12" bestFit="1" customWidth="1"/>
    <col min="10721" max="10726" width="5.140625" style="12" customWidth="1"/>
    <col min="10727" max="10729" width="5.5703125" style="12" customWidth="1"/>
    <col min="10730" max="10733" width="6.5703125" style="12" customWidth="1"/>
    <col min="10734" max="10734" width="3" style="12" bestFit="1" customWidth="1"/>
    <col min="10735" max="10735" width="3.7109375" style="12" customWidth="1"/>
    <col min="10736" max="10738" width="3" style="12" bestFit="1" customWidth="1"/>
    <col min="10739" max="10741" width="5.28515625" style="12" customWidth="1"/>
    <col min="10742" max="10742" width="1.28515625" style="12" customWidth="1"/>
    <col min="10743" max="10748" width="8" style="12" customWidth="1"/>
    <col min="10749" max="10749" width="2.42578125" style="12" customWidth="1"/>
    <col min="10750" max="10754" width="7.140625" style="12" customWidth="1"/>
    <col min="10755" max="10755" width="9.140625" style="12"/>
    <col min="10756" max="10756" width="1.28515625" style="12" customWidth="1"/>
    <col min="10757" max="10762" width="8" style="12" customWidth="1"/>
    <col min="10763" max="10763" width="1.7109375" style="12" customWidth="1"/>
    <col min="10764" max="10768" width="7.140625" style="12" customWidth="1"/>
    <col min="10769" max="10965" width="9.140625" style="12"/>
    <col min="10966" max="10966" width="2" style="12" customWidth="1"/>
    <col min="10967" max="10967" width="15.140625" style="12" customWidth="1"/>
    <col min="10968" max="10970" width="3" style="12" bestFit="1" customWidth="1"/>
    <col min="10971" max="10971" width="4.28515625" style="12" customWidth="1"/>
    <col min="10972" max="10972" width="5.140625" style="12" bestFit="1" customWidth="1"/>
    <col min="10973" max="10974" width="5.5703125" style="12" customWidth="1"/>
    <col min="10975" max="10976" width="5.140625" style="12" bestFit="1" customWidth="1"/>
    <col min="10977" max="10982" width="5.140625" style="12" customWidth="1"/>
    <col min="10983" max="10985" width="5.5703125" style="12" customWidth="1"/>
    <col min="10986" max="10989" width="6.5703125" style="12" customWidth="1"/>
    <col min="10990" max="10990" width="3" style="12" bestFit="1" customWidth="1"/>
    <col min="10991" max="10991" width="3.7109375" style="12" customWidth="1"/>
    <col min="10992" max="10994" width="3" style="12" bestFit="1" customWidth="1"/>
    <col min="10995" max="10997" width="5.28515625" style="12" customWidth="1"/>
    <col min="10998" max="10998" width="1.28515625" style="12" customWidth="1"/>
    <col min="10999" max="11004" width="8" style="12" customWidth="1"/>
    <col min="11005" max="11005" width="2.42578125" style="12" customWidth="1"/>
    <col min="11006" max="11010" width="7.140625" style="12" customWidth="1"/>
    <col min="11011" max="11011" width="9.140625" style="12"/>
    <col min="11012" max="11012" width="1.28515625" style="12" customWidth="1"/>
    <col min="11013" max="11018" width="8" style="12" customWidth="1"/>
    <col min="11019" max="11019" width="1.7109375" style="12" customWidth="1"/>
    <col min="11020" max="11024" width="7.140625" style="12" customWidth="1"/>
    <col min="11025" max="11221" width="9.140625" style="12"/>
    <col min="11222" max="11222" width="2" style="12" customWidth="1"/>
    <col min="11223" max="11223" width="15.140625" style="12" customWidth="1"/>
    <col min="11224" max="11226" width="3" style="12" bestFit="1" customWidth="1"/>
    <col min="11227" max="11227" width="4.28515625" style="12" customWidth="1"/>
    <col min="11228" max="11228" width="5.140625" style="12" bestFit="1" customWidth="1"/>
    <col min="11229" max="11230" width="5.5703125" style="12" customWidth="1"/>
    <col min="11231" max="11232" width="5.140625" style="12" bestFit="1" customWidth="1"/>
    <col min="11233" max="11238" width="5.140625" style="12" customWidth="1"/>
    <col min="11239" max="11241" width="5.5703125" style="12" customWidth="1"/>
    <col min="11242" max="11245" width="6.5703125" style="12" customWidth="1"/>
    <col min="11246" max="11246" width="3" style="12" bestFit="1" customWidth="1"/>
    <col min="11247" max="11247" width="3.7109375" style="12" customWidth="1"/>
    <col min="11248" max="11250" width="3" style="12" bestFit="1" customWidth="1"/>
    <col min="11251" max="11253" width="5.28515625" style="12" customWidth="1"/>
    <col min="11254" max="11254" width="1.28515625" style="12" customWidth="1"/>
    <col min="11255" max="11260" width="8" style="12" customWidth="1"/>
    <col min="11261" max="11261" width="2.42578125" style="12" customWidth="1"/>
    <col min="11262" max="11266" width="7.140625" style="12" customWidth="1"/>
    <col min="11267" max="11267" width="9.140625" style="12"/>
    <col min="11268" max="11268" width="1.28515625" style="12" customWidth="1"/>
    <col min="11269" max="11274" width="8" style="12" customWidth="1"/>
    <col min="11275" max="11275" width="1.7109375" style="12" customWidth="1"/>
    <col min="11276" max="11280" width="7.140625" style="12" customWidth="1"/>
    <col min="11281" max="11477" width="9.140625" style="12"/>
    <col min="11478" max="11478" width="2" style="12" customWidth="1"/>
    <col min="11479" max="11479" width="15.140625" style="12" customWidth="1"/>
    <col min="11480" max="11482" width="3" style="12" bestFit="1" customWidth="1"/>
    <col min="11483" max="11483" width="4.28515625" style="12" customWidth="1"/>
    <col min="11484" max="11484" width="5.140625" style="12" bestFit="1" customWidth="1"/>
    <col min="11485" max="11486" width="5.5703125" style="12" customWidth="1"/>
    <col min="11487" max="11488" width="5.140625" style="12" bestFit="1" customWidth="1"/>
    <col min="11489" max="11494" width="5.140625" style="12" customWidth="1"/>
    <col min="11495" max="11497" width="5.5703125" style="12" customWidth="1"/>
    <col min="11498" max="11501" width="6.5703125" style="12" customWidth="1"/>
    <col min="11502" max="11502" width="3" style="12" bestFit="1" customWidth="1"/>
    <col min="11503" max="11503" width="3.7109375" style="12" customWidth="1"/>
    <col min="11504" max="11506" width="3" style="12" bestFit="1" customWidth="1"/>
    <col min="11507" max="11509" width="5.28515625" style="12" customWidth="1"/>
    <col min="11510" max="11510" width="1.28515625" style="12" customWidth="1"/>
    <col min="11511" max="11516" width="8" style="12" customWidth="1"/>
    <col min="11517" max="11517" width="2.42578125" style="12" customWidth="1"/>
    <col min="11518" max="11522" width="7.140625" style="12" customWidth="1"/>
    <col min="11523" max="11523" width="9.140625" style="12"/>
    <col min="11524" max="11524" width="1.28515625" style="12" customWidth="1"/>
    <col min="11525" max="11530" width="8" style="12" customWidth="1"/>
    <col min="11531" max="11531" width="1.7109375" style="12" customWidth="1"/>
    <col min="11532" max="11536" width="7.140625" style="12" customWidth="1"/>
    <col min="11537" max="11733" width="9.140625" style="12"/>
    <col min="11734" max="11734" width="2" style="12" customWidth="1"/>
    <col min="11735" max="11735" width="15.140625" style="12" customWidth="1"/>
    <col min="11736" max="11738" width="3" style="12" bestFit="1" customWidth="1"/>
    <col min="11739" max="11739" width="4.28515625" style="12" customWidth="1"/>
    <col min="11740" max="11740" width="5.140625" style="12" bestFit="1" customWidth="1"/>
    <col min="11741" max="11742" width="5.5703125" style="12" customWidth="1"/>
    <col min="11743" max="11744" width="5.140625" style="12" bestFit="1" customWidth="1"/>
    <col min="11745" max="11750" width="5.140625" style="12" customWidth="1"/>
    <col min="11751" max="11753" width="5.5703125" style="12" customWidth="1"/>
    <col min="11754" max="11757" width="6.5703125" style="12" customWidth="1"/>
    <col min="11758" max="11758" width="3" style="12" bestFit="1" customWidth="1"/>
    <col min="11759" max="11759" width="3.7109375" style="12" customWidth="1"/>
    <col min="11760" max="11762" width="3" style="12" bestFit="1" customWidth="1"/>
    <col min="11763" max="11765" width="5.28515625" style="12" customWidth="1"/>
    <col min="11766" max="11766" width="1.28515625" style="12" customWidth="1"/>
    <col min="11767" max="11772" width="8" style="12" customWidth="1"/>
    <col min="11773" max="11773" width="2.42578125" style="12" customWidth="1"/>
    <col min="11774" max="11778" width="7.140625" style="12" customWidth="1"/>
    <col min="11779" max="11779" width="9.140625" style="12"/>
    <col min="11780" max="11780" width="1.28515625" style="12" customWidth="1"/>
    <col min="11781" max="11786" width="8" style="12" customWidth="1"/>
    <col min="11787" max="11787" width="1.7109375" style="12" customWidth="1"/>
    <col min="11788" max="11792" width="7.140625" style="12" customWidth="1"/>
    <col min="11793" max="11989" width="9.140625" style="12"/>
    <col min="11990" max="11990" width="2" style="12" customWidth="1"/>
    <col min="11991" max="11991" width="15.140625" style="12" customWidth="1"/>
    <col min="11992" max="11994" width="3" style="12" bestFit="1" customWidth="1"/>
    <col min="11995" max="11995" width="4.28515625" style="12" customWidth="1"/>
    <col min="11996" max="11996" width="5.140625" style="12" bestFit="1" customWidth="1"/>
    <col min="11997" max="11998" width="5.5703125" style="12" customWidth="1"/>
    <col min="11999" max="12000" width="5.140625" style="12" bestFit="1" customWidth="1"/>
    <col min="12001" max="12006" width="5.140625" style="12" customWidth="1"/>
    <col min="12007" max="12009" width="5.5703125" style="12" customWidth="1"/>
    <col min="12010" max="12013" width="6.5703125" style="12" customWidth="1"/>
    <col min="12014" max="12014" width="3" style="12" bestFit="1" customWidth="1"/>
    <col min="12015" max="12015" width="3.7109375" style="12" customWidth="1"/>
    <col min="12016" max="12018" width="3" style="12" bestFit="1" customWidth="1"/>
    <col min="12019" max="12021" width="5.28515625" style="12" customWidth="1"/>
    <col min="12022" max="12022" width="1.28515625" style="12" customWidth="1"/>
    <col min="12023" max="12028" width="8" style="12" customWidth="1"/>
    <col min="12029" max="12029" width="2.42578125" style="12" customWidth="1"/>
    <col min="12030" max="12034" width="7.140625" style="12" customWidth="1"/>
    <col min="12035" max="12035" width="9.140625" style="12"/>
    <col min="12036" max="12036" width="1.28515625" style="12" customWidth="1"/>
    <col min="12037" max="12042" width="8" style="12" customWidth="1"/>
    <col min="12043" max="12043" width="1.7109375" style="12" customWidth="1"/>
    <col min="12044" max="12048" width="7.140625" style="12" customWidth="1"/>
    <col min="12049" max="12245" width="9.140625" style="12"/>
    <col min="12246" max="12246" width="2" style="12" customWidth="1"/>
    <col min="12247" max="12247" width="15.140625" style="12" customWidth="1"/>
    <col min="12248" max="12250" width="3" style="12" bestFit="1" customWidth="1"/>
    <col min="12251" max="12251" width="4.28515625" style="12" customWidth="1"/>
    <col min="12252" max="12252" width="5.140625" style="12" bestFit="1" customWidth="1"/>
    <col min="12253" max="12254" width="5.5703125" style="12" customWidth="1"/>
    <col min="12255" max="12256" width="5.140625" style="12" bestFit="1" customWidth="1"/>
    <col min="12257" max="12262" width="5.140625" style="12" customWidth="1"/>
    <col min="12263" max="12265" width="5.5703125" style="12" customWidth="1"/>
    <col min="12266" max="12269" width="6.5703125" style="12" customWidth="1"/>
    <col min="12270" max="12270" width="3" style="12" bestFit="1" customWidth="1"/>
    <col min="12271" max="12271" width="3.7109375" style="12" customWidth="1"/>
    <col min="12272" max="12274" width="3" style="12" bestFit="1" customWidth="1"/>
    <col min="12275" max="12277" width="5.28515625" style="12" customWidth="1"/>
    <col min="12278" max="12278" width="1.28515625" style="12" customWidth="1"/>
    <col min="12279" max="12284" width="8" style="12" customWidth="1"/>
    <col min="12285" max="12285" width="2.42578125" style="12" customWidth="1"/>
    <col min="12286" max="12290" width="7.140625" style="12" customWidth="1"/>
    <col min="12291" max="12291" width="9.140625" style="12"/>
    <col min="12292" max="12292" width="1.28515625" style="12" customWidth="1"/>
    <col min="12293" max="12298" width="8" style="12" customWidth="1"/>
    <col min="12299" max="12299" width="1.7109375" style="12" customWidth="1"/>
    <col min="12300" max="12304" width="7.140625" style="12" customWidth="1"/>
    <col min="12305" max="12501" width="9.140625" style="12"/>
    <col min="12502" max="12502" width="2" style="12" customWidth="1"/>
    <col min="12503" max="12503" width="15.140625" style="12" customWidth="1"/>
    <col min="12504" max="12506" width="3" style="12" bestFit="1" customWidth="1"/>
    <col min="12507" max="12507" width="4.28515625" style="12" customWidth="1"/>
    <col min="12508" max="12508" width="5.140625" style="12" bestFit="1" customWidth="1"/>
    <col min="12509" max="12510" width="5.5703125" style="12" customWidth="1"/>
    <col min="12511" max="12512" width="5.140625" style="12" bestFit="1" customWidth="1"/>
    <col min="12513" max="12518" width="5.140625" style="12" customWidth="1"/>
    <col min="12519" max="12521" width="5.5703125" style="12" customWidth="1"/>
    <col min="12522" max="12525" width="6.5703125" style="12" customWidth="1"/>
    <col min="12526" max="12526" width="3" style="12" bestFit="1" customWidth="1"/>
    <col min="12527" max="12527" width="3.7109375" style="12" customWidth="1"/>
    <col min="12528" max="12530" width="3" style="12" bestFit="1" customWidth="1"/>
    <col min="12531" max="12533" width="5.28515625" style="12" customWidth="1"/>
    <col min="12534" max="12534" width="1.28515625" style="12" customWidth="1"/>
    <col min="12535" max="12540" width="8" style="12" customWidth="1"/>
    <col min="12541" max="12541" width="2.42578125" style="12" customWidth="1"/>
    <col min="12542" max="12546" width="7.140625" style="12" customWidth="1"/>
    <col min="12547" max="12547" width="9.140625" style="12"/>
    <col min="12548" max="12548" width="1.28515625" style="12" customWidth="1"/>
    <col min="12549" max="12554" width="8" style="12" customWidth="1"/>
    <col min="12555" max="12555" width="1.7109375" style="12" customWidth="1"/>
    <col min="12556" max="12560" width="7.140625" style="12" customWidth="1"/>
    <col min="12561" max="12757" width="9.140625" style="12"/>
    <col min="12758" max="12758" width="2" style="12" customWidth="1"/>
    <col min="12759" max="12759" width="15.140625" style="12" customWidth="1"/>
    <col min="12760" max="12762" width="3" style="12" bestFit="1" customWidth="1"/>
    <col min="12763" max="12763" width="4.28515625" style="12" customWidth="1"/>
    <col min="12764" max="12764" width="5.140625" style="12" bestFit="1" customWidth="1"/>
    <col min="12765" max="12766" width="5.5703125" style="12" customWidth="1"/>
    <col min="12767" max="12768" width="5.140625" style="12" bestFit="1" customWidth="1"/>
    <col min="12769" max="12774" width="5.140625" style="12" customWidth="1"/>
    <col min="12775" max="12777" width="5.5703125" style="12" customWidth="1"/>
    <col min="12778" max="12781" width="6.5703125" style="12" customWidth="1"/>
    <col min="12782" max="12782" width="3" style="12" bestFit="1" customWidth="1"/>
    <col min="12783" max="12783" width="3.7109375" style="12" customWidth="1"/>
    <col min="12784" max="12786" width="3" style="12" bestFit="1" customWidth="1"/>
    <col min="12787" max="12789" width="5.28515625" style="12" customWidth="1"/>
    <col min="12790" max="12790" width="1.28515625" style="12" customWidth="1"/>
    <col min="12791" max="12796" width="8" style="12" customWidth="1"/>
    <col min="12797" max="12797" width="2.42578125" style="12" customWidth="1"/>
    <col min="12798" max="12802" width="7.140625" style="12" customWidth="1"/>
    <col min="12803" max="12803" width="9.140625" style="12"/>
    <col min="12804" max="12804" width="1.28515625" style="12" customWidth="1"/>
    <col min="12805" max="12810" width="8" style="12" customWidth="1"/>
    <col min="12811" max="12811" width="1.7109375" style="12" customWidth="1"/>
    <col min="12812" max="12816" width="7.140625" style="12" customWidth="1"/>
    <col min="12817" max="13013" width="9.140625" style="12"/>
    <col min="13014" max="13014" width="2" style="12" customWidth="1"/>
    <col min="13015" max="13015" width="15.140625" style="12" customWidth="1"/>
    <col min="13016" max="13018" width="3" style="12" bestFit="1" customWidth="1"/>
    <col min="13019" max="13019" width="4.28515625" style="12" customWidth="1"/>
    <col min="13020" max="13020" width="5.140625" style="12" bestFit="1" customWidth="1"/>
    <col min="13021" max="13022" width="5.5703125" style="12" customWidth="1"/>
    <col min="13023" max="13024" width="5.140625" style="12" bestFit="1" customWidth="1"/>
    <col min="13025" max="13030" width="5.140625" style="12" customWidth="1"/>
    <col min="13031" max="13033" width="5.5703125" style="12" customWidth="1"/>
    <col min="13034" max="13037" width="6.5703125" style="12" customWidth="1"/>
    <col min="13038" max="13038" width="3" style="12" bestFit="1" customWidth="1"/>
    <col min="13039" max="13039" width="3.7109375" style="12" customWidth="1"/>
    <col min="13040" max="13042" width="3" style="12" bestFit="1" customWidth="1"/>
    <col min="13043" max="13045" width="5.28515625" style="12" customWidth="1"/>
    <col min="13046" max="13046" width="1.28515625" style="12" customWidth="1"/>
    <col min="13047" max="13052" width="8" style="12" customWidth="1"/>
    <col min="13053" max="13053" width="2.42578125" style="12" customWidth="1"/>
    <col min="13054" max="13058" width="7.140625" style="12" customWidth="1"/>
    <col min="13059" max="13059" width="9.140625" style="12"/>
    <col min="13060" max="13060" width="1.28515625" style="12" customWidth="1"/>
    <col min="13061" max="13066" width="8" style="12" customWidth="1"/>
    <col min="13067" max="13067" width="1.7109375" style="12" customWidth="1"/>
    <col min="13068" max="13072" width="7.140625" style="12" customWidth="1"/>
    <col min="13073" max="13269" width="9.140625" style="12"/>
    <col min="13270" max="13270" width="2" style="12" customWidth="1"/>
    <col min="13271" max="13271" width="15.140625" style="12" customWidth="1"/>
    <col min="13272" max="13274" width="3" style="12" bestFit="1" customWidth="1"/>
    <col min="13275" max="13275" width="4.28515625" style="12" customWidth="1"/>
    <col min="13276" max="13276" width="5.140625" style="12" bestFit="1" customWidth="1"/>
    <col min="13277" max="13278" width="5.5703125" style="12" customWidth="1"/>
    <col min="13279" max="13280" width="5.140625" style="12" bestFit="1" customWidth="1"/>
    <col min="13281" max="13286" width="5.140625" style="12" customWidth="1"/>
    <col min="13287" max="13289" width="5.5703125" style="12" customWidth="1"/>
    <col min="13290" max="13293" width="6.5703125" style="12" customWidth="1"/>
    <col min="13294" max="13294" width="3" style="12" bestFit="1" customWidth="1"/>
    <col min="13295" max="13295" width="3.7109375" style="12" customWidth="1"/>
    <col min="13296" max="13298" width="3" style="12" bestFit="1" customWidth="1"/>
    <col min="13299" max="13301" width="5.28515625" style="12" customWidth="1"/>
    <col min="13302" max="13302" width="1.28515625" style="12" customWidth="1"/>
    <col min="13303" max="13308" width="8" style="12" customWidth="1"/>
    <col min="13309" max="13309" width="2.42578125" style="12" customWidth="1"/>
    <col min="13310" max="13314" width="7.140625" style="12" customWidth="1"/>
    <col min="13315" max="13315" width="9.140625" style="12"/>
    <col min="13316" max="13316" width="1.28515625" style="12" customWidth="1"/>
    <col min="13317" max="13322" width="8" style="12" customWidth="1"/>
    <col min="13323" max="13323" width="1.7109375" style="12" customWidth="1"/>
    <col min="13324" max="13328" width="7.140625" style="12" customWidth="1"/>
    <col min="13329" max="13525" width="9.140625" style="12"/>
    <col min="13526" max="13526" width="2" style="12" customWidth="1"/>
    <col min="13527" max="13527" width="15.140625" style="12" customWidth="1"/>
    <col min="13528" max="13530" width="3" style="12" bestFit="1" customWidth="1"/>
    <col min="13531" max="13531" width="4.28515625" style="12" customWidth="1"/>
    <col min="13532" max="13532" width="5.140625" style="12" bestFit="1" customWidth="1"/>
    <col min="13533" max="13534" width="5.5703125" style="12" customWidth="1"/>
    <col min="13535" max="13536" width="5.140625" style="12" bestFit="1" customWidth="1"/>
    <col min="13537" max="13542" width="5.140625" style="12" customWidth="1"/>
    <col min="13543" max="13545" width="5.5703125" style="12" customWidth="1"/>
    <col min="13546" max="13549" width="6.5703125" style="12" customWidth="1"/>
    <col min="13550" max="13550" width="3" style="12" bestFit="1" customWidth="1"/>
    <col min="13551" max="13551" width="3.7109375" style="12" customWidth="1"/>
    <col min="13552" max="13554" width="3" style="12" bestFit="1" customWidth="1"/>
    <col min="13555" max="13557" width="5.28515625" style="12" customWidth="1"/>
    <col min="13558" max="13558" width="1.28515625" style="12" customWidth="1"/>
    <col min="13559" max="13564" width="8" style="12" customWidth="1"/>
    <col min="13565" max="13565" width="2.42578125" style="12" customWidth="1"/>
    <col min="13566" max="13570" width="7.140625" style="12" customWidth="1"/>
    <col min="13571" max="13571" width="9.140625" style="12"/>
    <col min="13572" max="13572" width="1.28515625" style="12" customWidth="1"/>
    <col min="13573" max="13578" width="8" style="12" customWidth="1"/>
    <col min="13579" max="13579" width="1.7109375" style="12" customWidth="1"/>
    <col min="13580" max="13584" width="7.140625" style="12" customWidth="1"/>
    <col min="13585" max="13781" width="9.140625" style="12"/>
    <col min="13782" max="13782" width="2" style="12" customWidth="1"/>
    <col min="13783" max="13783" width="15.140625" style="12" customWidth="1"/>
    <col min="13784" max="13786" width="3" style="12" bestFit="1" customWidth="1"/>
    <col min="13787" max="13787" width="4.28515625" style="12" customWidth="1"/>
    <col min="13788" max="13788" width="5.140625" style="12" bestFit="1" customWidth="1"/>
    <col min="13789" max="13790" width="5.5703125" style="12" customWidth="1"/>
    <col min="13791" max="13792" width="5.140625" style="12" bestFit="1" customWidth="1"/>
    <col min="13793" max="13798" width="5.140625" style="12" customWidth="1"/>
    <col min="13799" max="13801" width="5.5703125" style="12" customWidth="1"/>
    <col min="13802" max="13805" width="6.5703125" style="12" customWidth="1"/>
    <col min="13806" max="13806" width="3" style="12" bestFit="1" customWidth="1"/>
    <col min="13807" max="13807" width="3.7109375" style="12" customWidth="1"/>
    <col min="13808" max="13810" width="3" style="12" bestFit="1" customWidth="1"/>
    <col min="13811" max="13813" width="5.28515625" style="12" customWidth="1"/>
    <col min="13814" max="13814" width="1.28515625" style="12" customWidth="1"/>
    <col min="13815" max="13820" width="8" style="12" customWidth="1"/>
    <col min="13821" max="13821" width="2.42578125" style="12" customWidth="1"/>
    <col min="13822" max="13826" width="7.140625" style="12" customWidth="1"/>
    <col min="13827" max="13827" width="9.140625" style="12"/>
    <col min="13828" max="13828" width="1.28515625" style="12" customWidth="1"/>
    <col min="13829" max="13834" width="8" style="12" customWidth="1"/>
    <col min="13835" max="13835" width="1.7109375" style="12" customWidth="1"/>
    <col min="13836" max="13840" width="7.140625" style="12" customWidth="1"/>
    <col min="13841" max="14037" width="9.140625" style="12"/>
    <col min="14038" max="14038" width="2" style="12" customWidth="1"/>
    <col min="14039" max="14039" width="15.140625" style="12" customWidth="1"/>
    <col min="14040" max="14042" width="3" style="12" bestFit="1" customWidth="1"/>
    <col min="14043" max="14043" width="4.28515625" style="12" customWidth="1"/>
    <col min="14044" max="14044" width="5.140625" style="12" bestFit="1" customWidth="1"/>
    <col min="14045" max="14046" width="5.5703125" style="12" customWidth="1"/>
    <col min="14047" max="14048" width="5.140625" style="12" bestFit="1" customWidth="1"/>
    <col min="14049" max="14054" width="5.140625" style="12" customWidth="1"/>
    <col min="14055" max="14057" width="5.5703125" style="12" customWidth="1"/>
    <col min="14058" max="14061" width="6.5703125" style="12" customWidth="1"/>
    <col min="14062" max="14062" width="3" style="12" bestFit="1" customWidth="1"/>
    <col min="14063" max="14063" width="3.7109375" style="12" customWidth="1"/>
    <col min="14064" max="14066" width="3" style="12" bestFit="1" customWidth="1"/>
    <col min="14067" max="14069" width="5.28515625" style="12" customWidth="1"/>
    <col min="14070" max="14070" width="1.28515625" style="12" customWidth="1"/>
    <col min="14071" max="14076" width="8" style="12" customWidth="1"/>
    <col min="14077" max="14077" width="2.42578125" style="12" customWidth="1"/>
    <col min="14078" max="14082" width="7.140625" style="12" customWidth="1"/>
    <col min="14083" max="14083" width="9.140625" style="12"/>
    <col min="14084" max="14084" width="1.28515625" style="12" customWidth="1"/>
    <col min="14085" max="14090" width="8" style="12" customWidth="1"/>
    <col min="14091" max="14091" width="1.7109375" style="12" customWidth="1"/>
    <col min="14092" max="14096" width="7.140625" style="12" customWidth="1"/>
    <col min="14097" max="14293" width="9.140625" style="12"/>
    <col min="14294" max="14294" width="2" style="12" customWidth="1"/>
    <col min="14295" max="14295" width="15.140625" style="12" customWidth="1"/>
    <col min="14296" max="14298" width="3" style="12" bestFit="1" customWidth="1"/>
    <col min="14299" max="14299" width="4.28515625" style="12" customWidth="1"/>
    <col min="14300" max="14300" width="5.140625" style="12" bestFit="1" customWidth="1"/>
    <col min="14301" max="14302" width="5.5703125" style="12" customWidth="1"/>
    <col min="14303" max="14304" width="5.140625" style="12" bestFit="1" customWidth="1"/>
    <col min="14305" max="14310" width="5.140625" style="12" customWidth="1"/>
    <col min="14311" max="14313" width="5.5703125" style="12" customWidth="1"/>
    <col min="14314" max="14317" width="6.5703125" style="12" customWidth="1"/>
    <col min="14318" max="14318" width="3" style="12" bestFit="1" customWidth="1"/>
    <col min="14319" max="14319" width="3.7109375" style="12" customWidth="1"/>
    <col min="14320" max="14322" width="3" style="12" bestFit="1" customWidth="1"/>
    <col min="14323" max="14325" width="5.28515625" style="12" customWidth="1"/>
    <col min="14326" max="14326" width="1.28515625" style="12" customWidth="1"/>
    <col min="14327" max="14332" width="8" style="12" customWidth="1"/>
    <col min="14333" max="14333" width="2.42578125" style="12" customWidth="1"/>
    <col min="14334" max="14338" width="7.140625" style="12" customWidth="1"/>
    <col min="14339" max="14339" width="9.140625" style="12"/>
    <col min="14340" max="14340" width="1.28515625" style="12" customWidth="1"/>
    <col min="14341" max="14346" width="8" style="12" customWidth="1"/>
    <col min="14347" max="14347" width="1.7109375" style="12" customWidth="1"/>
    <col min="14348" max="14352" width="7.140625" style="12" customWidth="1"/>
    <col min="14353" max="14549" width="9.140625" style="12"/>
    <col min="14550" max="14550" width="2" style="12" customWidth="1"/>
    <col min="14551" max="14551" width="15.140625" style="12" customWidth="1"/>
    <col min="14552" max="14554" width="3" style="12" bestFit="1" customWidth="1"/>
    <col min="14555" max="14555" width="4.28515625" style="12" customWidth="1"/>
    <col min="14556" max="14556" width="5.140625" style="12" bestFit="1" customWidth="1"/>
    <col min="14557" max="14558" width="5.5703125" style="12" customWidth="1"/>
    <col min="14559" max="14560" width="5.140625" style="12" bestFit="1" customWidth="1"/>
    <col min="14561" max="14566" width="5.140625" style="12" customWidth="1"/>
    <col min="14567" max="14569" width="5.5703125" style="12" customWidth="1"/>
    <col min="14570" max="14573" width="6.5703125" style="12" customWidth="1"/>
    <col min="14574" max="14574" width="3" style="12" bestFit="1" customWidth="1"/>
    <col min="14575" max="14575" width="3.7109375" style="12" customWidth="1"/>
    <col min="14576" max="14578" width="3" style="12" bestFit="1" customWidth="1"/>
    <col min="14579" max="14581" width="5.28515625" style="12" customWidth="1"/>
    <col min="14582" max="14582" width="1.28515625" style="12" customWidth="1"/>
    <col min="14583" max="14588" width="8" style="12" customWidth="1"/>
    <col min="14589" max="14589" width="2.42578125" style="12" customWidth="1"/>
    <col min="14590" max="14594" width="7.140625" style="12" customWidth="1"/>
    <col min="14595" max="14595" width="9.140625" style="12"/>
    <col min="14596" max="14596" width="1.28515625" style="12" customWidth="1"/>
    <col min="14597" max="14602" width="8" style="12" customWidth="1"/>
    <col min="14603" max="14603" width="1.7109375" style="12" customWidth="1"/>
    <col min="14604" max="14608" width="7.140625" style="12" customWidth="1"/>
    <col min="14609" max="14805" width="9.140625" style="12"/>
    <col min="14806" max="14806" width="2" style="12" customWidth="1"/>
    <col min="14807" max="14807" width="15.140625" style="12" customWidth="1"/>
    <col min="14808" max="14810" width="3" style="12" bestFit="1" customWidth="1"/>
    <col min="14811" max="14811" width="4.28515625" style="12" customWidth="1"/>
    <col min="14812" max="14812" width="5.140625" style="12" bestFit="1" customWidth="1"/>
    <col min="14813" max="14814" width="5.5703125" style="12" customWidth="1"/>
    <col min="14815" max="14816" width="5.140625" style="12" bestFit="1" customWidth="1"/>
    <col min="14817" max="14822" width="5.140625" style="12" customWidth="1"/>
    <col min="14823" max="14825" width="5.5703125" style="12" customWidth="1"/>
    <col min="14826" max="14829" width="6.5703125" style="12" customWidth="1"/>
    <col min="14830" max="14830" width="3" style="12" bestFit="1" customWidth="1"/>
    <col min="14831" max="14831" width="3.7109375" style="12" customWidth="1"/>
    <col min="14832" max="14834" width="3" style="12" bestFit="1" customWidth="1"/>
    <col min="14835" max="14837" width="5.28515625" style="12" customWidth="1"/>
    <col min="14838" max="14838" width="1.28515625" style="12" customWidth="1"/>
    <col min="14839" max="14844" width="8" style="12" customWidth="1"/>
    <col min="14845" max="14845" width="2.42578125" style="12" customWidth="1"/>
    <col min="14846" max="14850" width="7.140625" style="12" customWidth="1"/>
    <col min="14851" max="14851" width="9.140625" style="12"/>
    <col min="14852" max="14852" width="1.28515625" style="12" customWidth="1"/>
    <col min="14853" max="14858" width="8" style="12" customWidth="1"/>
    <col min="14859" max="14859" width="1.7109375" style="12" customWidth="1"/>
    <col min="14860" max="14864" width="7.140625" style="12" customWidth="1"/>
    <col min="14865" max="15061" width="9.140625" style="12"/>
    <col min="15062" max="15062" width="2" style="12" customWidth="1"/>
    <col min="15063" max="15063" width="15.140625" style="12" customWidth="1"/>
    <col min="15064" max="15066" width="3" style="12" bestFit="1" customWidth="1"/>
    <col min="15067" max="15067" width="4.28515625" style="12" customWidth="1"/>
    <col min="15068" max="15068" width="5.140625" style="12" bestFit="1" customWidth="1"/>
    <col min="15069" max="15070" width="5.5703125" style="12" customWidth="1"/>
    <col min="15071" max="15072" width="5.140625" style="12" bestFit="1" customWidth="1"/>
    <col min="15073" max="15078" width="5.140625" style="12" customWidth="1"/>
    <col min="15079" max="15081" width="5.5703125" style="12" customWidth="1"/>
    <col min="15082" max="15085" width="6.5703125" style="12" customWidth="1"/>
    <col min="15086" max="15086" width="3" style="12" bestFit="1" customWidth="1"/>
    <col min="15087" max="15087" width="3.7109375" style="12" customWidth="1"/>
    <col min="15088" max="15090" width="3" style="12" bestFit="1" customWidth="1"/>
    <col min="15091" max="15093" width="5.28515625" style="12" customWidth="1"/>
    <col min="15094" max="15094" width="1.28515625" style="12" customWidth="1"/>
    <col min="15095" max="15100" width="8" style="12" customWidth="1"/>
    <col min="15101" max="15101" width="2.42578125" style="12" customWidth="1"/>
    <col min="15102" max="15106" width="7.140625" style="12" customWidth="1"/>
    <col min="15107" max="15107" width="9.140625" style="12"/>
    <col min="15108" max="15108" width="1.28515625" style="12" customWidth="1"/>
    <col min="15109" max="15114" width="8" style="12" customWidth="1"/>
    <col min="15115" max="15115" width="1.7109375" style="12" customWidth="1"/>
    <col min="15116" max="15120" width="7.140625" style="12" customWidth="1"/>
    <col min="15121" max="15317" width="9.140625" style="12"/>
    <col min="15318" max="15318" width="2" style="12" customWidth="1"/>
    <col min="15319" max="15319" width="15.140625" style="12" customWidth="1"/>
    <col min="15320" max="15322" width="3" style="12" bestFit="1" customWidth="1"/>
    <col min="15323" max="15323" width="4.28515625" style="12" customWidth="1"/>
    <col min="15324" max="15324" width="5.140625" style="12" bestFit="1" customWidth="1"/>
    <col min="15325" max="15326" width="5.5703125" style="12" customWidth="1"/>
    <col min="15327" max="15328" width="5.140625" style="12" bestFit="1" customWidth="1"/>
    <col min="15329" max="15334" width="5.140625" style="12" customWidth="1"/>
    <col min="15335" max="15337" width="5.5703125" style="12" customWidth="1"/>
    <col min="15338" max="15341" width="6.5703125" style="12" customWidth="1"/>
    <col min="15342" max="15342" width="3" style="12" bestFit="1" customWidth="1"/>
    <col min="15343" max="15343" width="3.7109375" style="12" customWidth="1"/>
    <col min="15344" max="15346" width="3" style="12" bestFit="1" customWidth="1"/>
    <col min="15347" max="15349" width="5.28515625" style="12" customWidth="1"/>
    <col min="15350" max="15350" width="1.28515625" style="12" customWidth="1"/>
    <col min="15351" max="15356" width="8" style="12" customWidth="1"/>
    <col min="15357" max="15357" width="2.42578125" style="12" customWidth="1"/>
    <col min="15358" max="15362" width="7.140625" style="12" customWidth="1"/>
    <col min="15363" max="15363" width="9.140625" style="12"/>
    <col min="15364" max="15364" width="1.28515625" style="12" customWidth="1"/>
    <col min="15365" max="15370" width="8" style="12" customWidth="1"/>
    <col min="15371" max="15371" width="1.7109375" style="12" customWidth="1"/>
    <col min="15372" max="15376" width="7.140625" style="12" customWidth="1"/>
    <col min="15377" max="15573" width="9.140625" style="12"/>
    <col min="15574" max="15574" width="2" style="12" customWidth="1"/>
    <col min="15575" max="15575" width="15.140625" style="12" customWidth="1"/>
    <col min="15576" max="15578" width="3" style="12" bestFit="1" customWidth="1"/>
    <col min="15579" max="15579" width="4.28515625" style="12" customWidth="1"/>
    <col min="15580" max="15580" width="5.140625" style="12" bestFit="1" customWidth="1"/>
    <col min="15581" max="15582" width="5.5703125" style="12" customWidth="1"/>
    <col min="15583" max="15584" width="5.140625" style="12" bestFit="1" customWidth="1"/>
    <col min="15585" max="15590" width="5.140625" style="12" customWidth="1"/>
    <col min="15591" max="15593" width="5.5703125" style="12" customWidth="1"/>
    <col min="15594" max="15597" width="6.5703125" style="12" customWidth="1"/>
    <col min="15598" max="15598" width="3" style="12" bestFit="1" customWidth="1"/>
    <col min="15599" max="15599" width="3.7109375" style="12" customWidth="1"/>
    <col min="15600" max="15602" width="3" style="12" bestFit="1" customWidth="1"/>
    <col min="15603" max="15605" width="5.28515625" style="12" customWidth="1"/>
    <col min="15606" max="15606" width="1.28515625" style="12" customWidth="1"/>
    <col min="15607" max="15612" width="8" style="12" customWidth="1"/>
    <col min="15613" max="15613" width="2.42578125" style="12" customWidth="1"/>
    <col min="15614" max="15618" width="7.140625" style="12" customWidth="1"/>
    <col min="15619" max="15619" width="9.140625" style="12"/>
    <col min="15620" max="15620" width="1.28515625" style="12" customWidth="1"/>
    <col min="15621" max="15626" width="8" style="12" customWidth="1"/>
    <col min="15627" max="15627" width="1.7109375" style="12" customWidth="1"/>
    <col min="15628" max="15632" width="7.140625" style="12" customWidth="1"/>
    <col min="15633" max="15829" width="9.140625" style="12"/>
    <col min="15830" max="15830" width="2" style="12" customWidth="1"/>
    <col min="15831" max="15831" width="15.140625" style="12" customWidth="1"/>
    <col min="15832" max="15834" width="3" style="12" bestFit="1" customWidth="1"/>
    <col min="15835" max="15835" width="4.28515625" style="12" customWidth="1"/>
    <col min="15836" max="15836" width="5.140625" style="12" bestFit="1" customWidth="1"/>
    <col min="15837" max="15838" width="5.5703125" style="12" customWidth="1"/>
    <col min="15839" max="15840" width="5.140625" style="12" bestFit="1" customWidth="1"/>
    <col min="15841" max="15846" width="5.140625" style="12" customWidth="1"/>
    <col min="15847" max="15849" width="5.5703125" style="12" customWidth="1"/>
    <col min="15850" max="15853" width="6.5703125" style="12" customWidth="1"/>
    <col min="15854" max="15854" width="3" style="12" bestFit="1" customWidth="1"/>
    <col min="15855" max="15855" width="3.7109375" style="12" customWidth="1"/>
    <col min="15856" max="15858" width="3" style="12" bestFit="1" customWidth="1"/>
    <col min="15859" max="15861" width="5.28515625" style="12" customWidth="1"/>
    <col min="15862" max="15862" width="1.28515625" style="12" customWidth="1"/>
    <col min="15863" max="15868" width="8" style="12" customWidth="1"/>
    <col min="15869" max="15869" width="2.42578125" style="12" customWidth="1"/>
    <col min="15870" max="15874" width="7.140625" style="12" customWidth="1"/>
    <col min="15875" max="15875" width="9.140625" style="12"/>
    <col min="15876" max="15876" width="1.28515625" style="12" customWidth="1"/>
    <col min="15877" max="15882" width="8" style="12" customWidth="1"/>
    <col min="15883" max="15883" width="1.7109375" style="12" customWidth="1"/>
    <col min="15884" max="15888" width="7.140625" style="12" customWidth="1"/>
    <col min="15889" max="16085" width="9.140625" style="12"/>
    <col min="16086" max="16086" width="2" style="12" customWidth="1"/>
    <col min="16087" max="16087" width="15.140625" style="12" customWidth="1"/>
    <col min="16088" max="16090" width="3" style="12" bestFit="1" customWidth="1"/>
    <col min="16091" max="16091" width="4.28515625" style="12" customWidth="1"/>
    <col min="16092" max="16092" width="5.140625" style="12" bestFit="1" customWidth="1"/>
    <col min="16093" max="16094" width="5.5703125" style="12" customWidth="1"/>
    <col min="16095" max="16096" width="5.140625" style="12" bestFit="1" customWidth="1"/>
    <col min="16097" max="16102" width="5.140625" style="12" customWidth="1"/>
    <col min="16103" max="16105" width="5.5703125" style="12" customWidth="1"/>
    <col min="16106" max="16109" width="6.5703125" style="12" customWidth="1"/>
    <col min="16110" max="16110" width="3" style="12" bestFit="1" customWidth="1"/>
    <col min="16111" max="16111" width="3.7109375" style="12" customWidth="1"/>
    <col min="16112" max="16114" width="3" style="12" bestFit="1" customWidth="1"/>
    <col min="16115" max="16117" width="5.28515625" style="12" customWidth="1"/>
    <col min="16118" max="16118" width="1.28515625" style="12" customWidth="1"/>
    <col min="16119" max="16124" width="8" style="12" customWidth="1"/>
    <col min="16125" max="16125" width="2.42578125" style="12" customWidth="1"/>
    <col min="16126" max="16130" width="7.140625" style="12" customWidth="1"/>
    <col min="16131" max="16131" width="9.140625" style="12"/>
    <col min="16132" max="16132" width="1.28515625" style="12" customWidth="1"/>
    <col min="16133" max="16138" width="8" style="12" customWidth="1"/>
    <col min="16139" max="16139" width="1.7109375" style="12" customWidth="1"/>
    <col min="16140" max="16144" width="7.140625" style="12" customWidth="1"/>
    <col min="16145" max="16384" width="9.140625" style="12"/>
  </cols>
  <sheetData>
    <row r="1" spans="2:20" s="11" customFormat="1" ht="41.25" customHeight="1" x14ac:dyDescent="0.55000000000000004">
      <c r="D1" s="205" t="s">
        <v>81</v>
      </c>
      <c r="E1" s="205"/>
      <c r="F1" s="205"/>
      <c r="G1" s="205"/>
      <c r="H1" s="205"/>
      <c r="I1" s="205"/>
      <c r="J1" s="205"/>
      <c r="K1" s="205"/>
      <c r="L1" s="205"/>
      <c r="M1" s="205"/>
      <c r="N1" s="205"/>
      <c r="O1" s="205"/>
      <c r="P1" s="205"/>
      <c r="Q1" s="205"/>
      <c r="R1" s="205"/>
      <c r="S1" s="205"/>
      <c r="T1" s="205"/>
    </row>
    <row r="2" spans="2:20" s="11" customFormat="1" ht="15" x14ac:dyDescent="0.25"/>
    <row r="3" spans="2:20" ht="17.25" customHeight="1" x14ac:dyDescent="0.2"/>
    <row r="4" spans="2:20" x14ac:dyDescent="0.2">
      <c r="C4" s="13" t="s">
        <v>2</v>
      </c>
      <c r="D4" s="13"/>
      <c r="E4" s="13"/>
      <c r="F4" s="13"/>
      <c r="G4" s="14"/>
      <c r="H4" s="14"/>
      <c r="I4" s="14"/>
      <c r="J4" s="14"/>
      <c r="K4" s="14"/>
      <c r="L4" s="14"/>
      <c r="M4" s="14"/>
      <c r="N4" s="14"/>
      <c r="O4" s="14"/>
      <c r="P4" s="14"/>
      <c r="Q4" s="14"/>
      <c r="R4" s="14"/>
      <c r="S4" s="14"/>
      <c r="T4" s="14"/>
    </row>
    <row r="5" spans="2:20" x14ac:dyDescent="0.2">
      <c r="C5" s="15"/>
      <c r="D5" s="16"/>
      <c r="E5" s="16"/>
      <c r="F5" s="16"/>
      <c r="G5" s="14"/>
      <c r="H5" s="14"/>
      <c r="I5" s="14"/>
      <c r="J5" s="14"/>
      <c r="K5" s="14"/>
      <c r="L5" s="14"/>
      <c r="M5" s="14"/>
      <c r="N5" s="14"/>
      <c r="O5" s="14"/>
      <c r="P5" s="14"/>
      <c r="Q5" s="14"/>
      <c r="R5" s="14"/>
      <c r="S5" s="14"/>
      <c r="T5" s="14"/>
    </row>
    <row r="6" spans="2:20" ht="13.5" customHeight="1" x14ac:dyDescent="0.2"/>
    <row r="7" spans="2:20" s="17" customFormat="1" ht="19.5" customHeight="1" thickBot="1" x14ac:dyDescent="0.3">
      <c r="C7" s="206" t="s">
        <v>21</v>
      </c>
      <c r="D7" s="206"/>
      <c r="E7" s="18"/>
      <c r="F7" s="18"/>
      <c r="G7" s="18"/>
      <c r="H7" s="18"/>
      <c r="I7" s="18"/>
      <c r="J7" s="18"/>
      <c r="K7" s="18"/>
      <c r="L7" s="18"/>
      <c r="M7" s="18"/>
      <c r="N7" s="18"/>
      <c r="O7" s="18"/>
      <c r="P7" s="18"/>
      <c r="Q7" s="18"/>
      <c r="R7" s="18"/>
      <c r="S7" s="18"/>
      <c r="T7" s="18"/>
    </row>
    <row r="8" spans="2:20" s="17" customFormat="1" ht="16.5" thickBot="1" x14ac:dyDescent="0.3">
      <c r="C8" s="207" t="s">
        <v>82</v>
      </c>
      <c r="D8" s="208"/>
      <c r="E8" s="212" t="s">
        <v>83</v>
      </c>
      <c r="F8" s="213"/>
      <c r="G8" s="213"/>
      <c r="H8" s="213"/>
      <c r="I8" s="213"/>
      <c r="J8" s="213"/>
      <c r="K8" s="213"/>
      <c r="L8" s="213"/>
      <c r="M8" s="213"/>
      <c r="N8" s="213"/>
      <c r="O8" s="213"/>
      <c r="P8" s="213"/>
      <c r="Q8" s="213"/>
      <c r="R8" s="213"/>
      <c r="S8" s="213"/>
      <c r="T8" s="213"/>
    </row>
    <row r="9" spans="2:20" s="17" customFormat="1" ht="34.5" customHeight="1" x14ac:dyDescent="0.25">
      <c r="C9" s="209"/>
      <c r="D9" s="210"/>
      <c r="E9" s="216" t="s">
        <v>27</v>
      </c>
      <c r="F9" s="200" t="s">
        <v>31</v>
      </c>
      <c r="G9" s="218" t="s">
        <v>32</v>
      </c>
      <c r="H9" s="218"/>
      <c r="I9" s="218"/>
      <c r="J9" s="200" t="s">
        <v>33</v>
      </c>
      <c r="K9" s="219" t="s">
        <v>34</v>
      </c>
      <c r="L9" s="219"/>
      <c r="M9" s="220" t="s">
        <v>35</v>
      </c>
      <c r="N9" s="200" t="s">
        <v>57</v>
      </c>
      <c r="O9" s="200" t="s">
        <v>58</v>
      </c>
      <c r="P9" s="200" t="s">
        <v>36</v>
      </c>
      <c r="Q9" s="200" t="s">
        <v>28</v>
      </c>
      <c r="R9" s="200" t="s">
        <v>37</v>
      </c>
      <c r="S9" s="200" t="s">
        <v>38</v>
      </c>
      <c r="T9" s="214" t="s">
        <v>56</v>
      </c>
    </row>
    <row r="10" spans="2:20" s="17" customFormat="1" ht="105.75" customHeight="1" thickBot="1" x14ac:dyDescent="0.3">
      <c r="C10" s="209"/>
      <c r="D10" s="211"/>
      <c r="E10" s="217"/>
      <c r="F10" s="201"/>
      <c r="G10" s="60" t="s">
        <v>55</v>
      </c>
      <c r="H10" s="60" t="s">
        <v>53</v>
      </c>
      <c r="I10" s="61" t="s">
        <v>54</v>
      </c>
      <c r="J10" s="201"/>
      <c r="K10" s="61" t="s">
        <v>51</v>
      </c>
      <c r="L10" s="61" t="s">
        <v>52</v>
      </c>
      <c r="M10" s="221"/>
      <c r="N10" s="201"/>
      <c r="O10" s="201"/>
      <c r="P10" s="201"/>
      <c r="Q10" s="201"/>
      <c r="R10" s="201"/>
      <c r="S10" s="201"/>
      <c r="T10" s="215"/>
    </row>
    <row r="11" spans="2:20" s="17" customFormat="1" x14ac:dyDescent="0.25">
      <c r="B11" s="197" t="s">
        <v>30</v>
      </c>
      <c r="C11" s="202" t="s">
        <v>27</v>
      </c>
      <c r="D11" s="203"/>
      <c r="E11" s="19" t="s">
        <v>9</v>
      </c>
      <c r="F11" s="20"/>
      <c r="G11" s="20"/>
      <c r="H11" s="20"/>
      <c r="I11" s="20"/>
      <c r="J11" s="20"/>
      <c r="K11" s="20"/>
      <c r="L11" s="20"/>
      <c r="M11" s="20"/>
      <c r="N11" s="20"/>
      <c r="O11" s="20"/>
      <c r="P11" s="20"/>
      <c r="Q11" s="20"/>
      <c r="R11" s="20"/>
      <c r="S11" s="20"/>
      <c r="T11" s="20"/>
    </row>
    <row r="12" spans="2:20" s="17" customFormat="1" x14ac:dyDescent="0.25">
      <c r="B12" s="198"/>
      <c r="C12" s="194" t="s">
        <v>48</v>
      </c>
      <c r="D12" s="29" t="s">
        <v>41</v>
      </c>
      <c r="E12" s="22"/>
      <c r="F12" s="23" t="s">
        <v>59</v>
      </c>
      <c r="G12" s="23" t="s">
        <v>59</v>
      </c>
      <c r="H12" s="23" t="s">
        <v>59</v>
      </c>
      <c r="I12" s="23" t="s">
        <v>59</v>
      </c>
      <c r="J12" s="23"/>
      <c r="K12" s="23"/>
      <c r="L12" s="23"/>
      <c r="M12" s="23" t="s">
        <v>59</v>
      </c>
      <c r="N12" s="23"/>
      <c r="O12" s="23"/>
      <c r="P12" s="23"/>
      <c r="Q12" s="23"/>
      <c r="R12" s="23"/>
      <c r="S12" s="23"/>
      <c r="T12" s="23"/>
    </row>
    <row r="13" spans="2:20" s="17" customFormat="1" x14ac:dyDescent="0.25">
      <c r="B13" s="198"/>
      <c r="C13" s="194"/>
      <c r="D13" s="29" t="s">
        <v>40</v>
      </c>
      <c r="E13" s="22"/>
      <c r="F13" s="23" t="s">
        <v>9</v>
      </c>
      <c r="G13" s="23" t="s">
        <v>9</v>
      </c>
      <c r="H13" s="23" t="s">
        <v>9</v>
      </c>
      <c r="I13" s="23"/>
      <c r="J13" s="23"/>
      <c r="K13" s="23"/>
      <c r="L13" s="23"/>
      <c r="M13" s="23" t="s">
        <v>9</v>
      </c>
      <c r="N13" s="23"/>
      <c r="O13" s="23"/>
      <c r="P13" s="23"/>
      <c r="Q13" s="23"/>
      <c r="R13" s="23"/>
      <c r="S13" s="23"/>
      <c r="T13" s="23"/>
    </row>
    <row r="14" spans="2:20" s="17" customFormat="1" x14ac:dyDescent="0.25">
      <c r="B14" s="198"/>
      <c r="C14" s="194"/>
      <c r="D14" s="29" t="s">
        <v>39</v>
      </c>
      <c r="E14" s="22"/>
      <c r="F14" s="23" t="s">
        <v>60</v>
      </c>
      <c r="G14" s="23" t="s">
        <v>60</v>
      </c>
      <c r="H14" s="23"/>
      <c r="I14" s="23"/>
      <c r="J14" s="23"/>
      <c r="K14" s="23"/>
      <c r="L14" s="23"/>
      <c r="M14" s="23" t="s">
        <v>60</v>
      </c>
      <c r="N14" s="23"/>
      <c r="O14" s="23"/>
      <c r="P14" s="23"/>
      <c r="Q14" s="23"/>
      <c r="R14" s="23"/>
      <c r="S14" s="23"/>
      <c r="T14" s="23"/>
    </row>
    <row r="15" spans="2:20" s="17" customFormat="1" x14ac:dyDescent="0.25">
      <c r="B15" s="198"/>
      <c r="C15" s="194" t="s">
        <v>49</v>
      </c>
      <c r="D15" s="204"/>
      <c r="E15" s="22"/>
      <c r="F15" s="23"/>
      <c r="G15" s="23" t="s">
        <v>60</v>
      </c>
      <c r="H15" s="23" t="s">
        <v>60</v>
      </c>
      <c r="I15" s="23" t="s">
        <v>60</v>
      </c>
      <c r="J15" s="23"/>
      <c r="K15" s="23"/>
      <c r="L15" s="23"/>
      <c r="M15" s="23"/>
      <c r="N15" s="23"/>
      <c r="O15" s="23"/>
      <c r="P15" s="23"/>
      <c r="Q15" s="23"/>
      <c r="R15" s="23"/>
      <c r="S15" s="23"/>
      <c r="T15" s="23"/>
    </row>
    <row r="16" spans="2:20" s="17" customFormat="1" x14ac:dyDescent="0.25">
      <c r="B16" s="198"/>
      <c r="C16" s="194" t="s">
        <v>50</v>
      </c>
      <c r="D16" s="29" t="s">
        <v>41</v>
      </c>
      <c r="E16" s="22"/>
      <c r="F16" s="23"/>
      <c r="G16" s="23"/>
      <c r="H16" s="23"/>
      <c r="I16" s="23"/>
      <c r="J16" s="23"/>
      <c r="K16" s="23"/>
      <c r="L16" s="23" t="s">
        <v>59</v>
      </c>
      <c r="M16" s="23" t="s">
        <v>59</v>
      </c>
      <c r="N16" s="23"/>
      <c r="O16" s="23"/>
      <c r="P16" s="23"/>
      <c r="Q16" s="23"/>
      <c r="R16" s="23"/>
      <c r="S16" s="23"/>
      <c r="T16" s="23"/>
    </row>
    <row r="17" spans="2:20" s="17" customFormat="1" x14ac:dyDescent="0.25">
      <c r="B17" s="198"/>
      <c r="C17" s="194"/>
      <c r="D17" s="29" t="s">
        <v>39</v>
      </c>
      <c r="E17" s="22"/>
      <c r="F17" s="23"/>
      <c r="G17" s="23"/>
      <c r="H17" s="23"/>
      <c r="I17" s="23"/>
      <c r="J17" s="23"/>
      <c r="K17" s="23" t="s">
        <v>60</v>
      </c>
      <c r="L17" s="23"/>
      <c r="M17" s="23" t="s">
        <v>60</v>
      </c>
      <c r="N17" s="23"/>
      <c r="O17" s="23"/>
      <c r="P17" s="23"/>
      <c r="Q17" s="23"/>
      <c r="R17" s="23"/>
      <c r="S17" s="23"/>
      <c r="T17" s="23"/>
    </row>
    <row r="18" spans="2:20" s="17" customFormat="1" x14ac:dyDescent="0.25">
      <c r="B18" s="198"/>
      <c r="C18" s="194" t="s">
        <v>35</v>
      </c>
      <c r="D18" s="29" t="s">
        <v>41</v>
      </c>
      <c r="E18" s="22" t="s">
        <v>59</v>
      </c>
      <c r="F18" s="23"/>
      <c r="G18" s="23" t="s">
        <v>59</v>
      </c>
      <c r="H18" s="23" t="s">
        <v>59</v>
      </c>
      <c r="I18" s="23" t="s">
        <v>59</v>
      </c>
      <c r="J18" s="23"/>
      <c r="K18" s="23"/>
      <c r="L18" s="23"/>
      <c r="M18" s="23" t="s">
        <v>59</v>
      </c>
      <c r="N18" s="23" t="s">
        <v>59</v>
      </c>
      <c r="O18" s="23"/>
      <c r="P18" s="23"/>
      <c r="Q18" s="23"/>
      <c r="R18" s="23"/>
      <c r="S18" s="23"/>
      <c r="T18" s="23"/>
    </row>
    <row r="19" spans="2:20" s="17" customFormat="1" x14ac:dyDescent="0.25">
      <c r="B19" s="198"/>
      <c r="C19" s="194"/>
      <c r="D19" s="29" t="s">
        <v>40</v>
      </c>
      <c r="E19" s="22" t="s">
        <v>9</v>
      </c>
      <c r="F19" s="23"/>
      <c r="G19" s="23" t="s">
        <v>9</v>
      </c>
      <c r="H19" s="23"/>
      <c r="I19" s="23" t="s">
        <v>9</v>
      </c>
      <c r="J19" s="23"/>
      <c r="K19" s="23"/>
      <c r="L19" s="23"/>
      <c r="M19" s="23" t="s">
        <v>9</v>
      </c>
      <c r="N19" s="23"/>
      <c r="O19" s="23"/>
      <c r="P19" s="23"/>
      <c r="Q19" s="23"/>
      <c r="R19" s="23"/>
      <c r="S19" s="23"/>
      <c r="T19" s="23"/>
    </row>
    <row r="20" spans="2:20" s="17" customFormat="1" x14ac:dyDescent="0.25">
      <c r="B20" s="198"/>
      <c r="C20" s="194"/>
      <c r="D20" s="29" t="s">
        <v>39</v>
      </c>
      <c r="E20" s="22" t="s">
        <v>60</v>
      </c>
      <c r="F20" s="23"/>
      <c r="G20" s="23" t="s">
        <v>60</v>
      </c>
      <c r="H20" s="23"/>
      <c r="I20" s="23"/>
      <c r="J20" s="23"/>
      <c r="K20" s="23"/>
      <c r="L20" s="23"/>
      <c r="M20" s="23" t="s">
        <v>60</v>
      </c>
      <c r="N20" s="23"/>
      <c r="O20" s="23"/>
      <c r="P20" s="23"/>
      <c r="Q20" s="23"/>
      <c r="R20" s="23"/>
      <c r="S20" s="23"/>
      <c r="T20" s="23"/>
    </row>
    <row r="21" spans="2:20" s="17" customFormat="1" x14ac:dyDescent="0.25">
      <c r="B21" s="198"/>
      <c r="C21" s="194" t="s">
        <v>37</v>
      </c>
      <c r="D21" s="29" t="s">
        <v>41</v>
      </c>
      <c r="E21" s="22"/>
      <c r="F21" s="23"/>
      <c r="G21" s="23"/>
      <c r="H21" s="23"/>
      <c r="I21" s="23"/>
      <c r="J21" s="23"/>
      <c r="K21" s="23"/>
      <c r="L21" s="23"/>
      <c r="M21" s="23" t="s">
        <v>59</v>
      </c>
      <c r="N21" s="23"/>
      <c r="O21" s="23"/>
      <c r="P21" s="23"/>
      <c r="Q21" s="23"/>
      <c r="R21" s="23" t="s">
        <v>59</v>
      </c>
      <c r="S21" s="23"/>
      <c r="T21" s="23" t="s">
        <v>59</v>
      </c>
    </row>
    <row r="22" spans="2:20" s="17" customFormat="1" x14ac:dyDescent="0.25">
      <c r="B22" s="198"/>
      <c r="C22" s="194"/>
      <c r="D22" s="29" t="s">
        <v>40</v>
      </c>
      <c r="E22" s="22"/>
      <c r="F22" s="23"/>
      <c r="G22" s="23"/>
      <c r="H22" s="23"/>
      <c r="I22" s="23"/>
      <c r="J22" s="23"/>
      <c r="K22" s="23"/>
      <c r="L22" s="23"/>
      <c r="M22" s="23" t="s">
        <v>9</v>
      </c>
      <c r="N22" s="23"/>
      <c r="O22" s="23"/>
      <c r="P22" s="23"/>
      <c r="Q22" s="23"/>
      <c r="R22" s="23" t="s">
        <v>9</v>
      </c>
      <c r="S22" s="23"/>
      <c r="T22" s="23"/>
    </row>
    <row r="23" spans="2:20" s="17" customFormat="1" x14ac:dyDescent="0.25">
      <c r="B23" s="198"/>
      <c r="C23" s="194"/>
      <c r="D23" s="29" t="s">
        <v>39</v>
      </c>
      <c r="E23" s="22"/>
      <c r="F23" s="23"/>
      <c r="G23" s="23"/>
      <c r="H23" s="23"/>
      <c r="I23" s="23"/>
      <c r="J23" s="23"/>
      <c r="K23" s="23"/>
      <c r="L23" s="23"/>
      <c r="M23" s="23"/>
      <c r="N23" s="23"/>
      <c r="O23" s="23"/>
      <c r="P23" s="23"/>
      <c r="Q23" s="23"/>
      <c r="R23" s="23" t="s">
        <v>60</v>
      </c>
      <c r="S23" s="23"/>
      <c r="T23" s="23"/>
    </row>
    <row r="24" spans="2:20" s="17" customFormat="1" ht="13.5" thickBot="1" x14ac:dyDescent="0.3">
      <c r="B24" s="199"/>
      <c r="C24" s="194" t="s">
        <v>38</v>
      </c>
      <c r="D24" s="204"/>
      <c r="E24" s="22"/>
      <c r="F24" s="23"/>
      <c r="G24" s="23"/>
      <c r="H24" s="23"/>
      <c r="I24" s="23"/>
      <c r="J24" s="23"/>
      <c r="K24" s="23"/>
      <c r="L24" s="23"/>
      <c r="M24" s="23"/>
      <c r="N24" s="23"/>
      <c r="O24" s="23"/>
      <c r="P24" s="23"/>
      <c r="Q24" s="23"/>
      <c r="R24" s="23"/>
      <c r="S24" s="23" t="s">
        <v>60</v>
      </c>
      <c r="T24" s="23"/>
    </row>
    <row r="25" spans="2:20" s="17" customFormat="1" x14ac:dyDescent="0.25">
      <c r="B25" s="197" t="s">
        <v>61</v>
      </c>
      <c r="C25" s="194" t="s">
        <v>87</v>
      </c>
      <c r="D25" s="29" t="s">
        <v>41</v>
      </c>
      <c r="E25" s="22" t="s">
        <v>59</v>
      </c>
      <c r="F25" s="23" t="s">
        <v>59</v>
      </c>
      <c r="G25" s="23" t="s">
        <v>59</v>
      </c>
      <c r="H25" s="23" t="s">
        <v>59</v>
      </c>
      <c r="I25" s="23"/>
      <c r="J25" s="23" t="s">
        <v>59</v>
      </c>
      <c r="K25" s="23"/>
      <c r="L25" s="23" t="s">
        <v>59</v>
      </c>
      <c r="M25" s="23" t="s">
        <v>59</v>
      </c>
      <c r="N25" s="23" t="s">
        <v>59</v>
      </c>
      <c r="O25" s="23"/>
      <c r="P25" s="23"/>
      <c r="Q25" s="23"/>
      <c r="R25" s="23"/>
      <c r="S25" s="23"/>
      <c r="T25" s="23"/>
    </row>
    <row r="26" spans="2:20" s="17" customFormat="1" x14ac:dyDescent="0.25">
      <c r="B26" s="198"/>
      <c r="C26" s="194"/>
      <c r="D26" s="29" t="s">
        <v>40</v>
      </c>
      <c r="E26" s="22" t="s">
        <v>9</v>
      </c>
      <c r="F26" s="23"/>
      <c r="G26" s="23" t="s">
        <v>9</v>
      </c>
      <c r="H26" s="23" t="s">
        <v>9</v>
      </c>
      <c r="I26" s="23"/>
      <c r="J26" s="23" t="s">
        <v>9</v>
      </c>
      <c r="K26" s="23" t="s">
        <v>9</v>
      </c>
      <c r="L26" s="23"/>
      <c r="M26" s="23" t="s">
        <v>9</v>
      </c>
      <c r="N26" s="23"/>
      <c r="O26" s="23"/>
      <c r="P26" s="23"/>
      <c r="Q26" s="23"/>
      <c r="R26" s="23"/>
      <c r="S26" s="23"/>
      <c r="T26" s="23"/>
    </row>
    <row r="27" spans="2:20" s="17" customFormat="1" x14ac:dyDescent="0.25">
      <c r="B27" s="198"/>
      <c r="C27" s="194"/>
      <c r="D27" s="29" t="s">
        <v>39</v>
      </c>
      <c r="E27" s="22" t="s">
        <v>60</v>
      </c>
      <c r="F27" s="23"/>
      <c r="G27" s="23" t="s">
        <v>60</v>
      </c>
      <c r="H27" s="23" t="s">
        <v>60</v>
      </c>
      <c r="I27" s="23"/>
      <c r="J27" s="23"/>
      <c r="K27" s="23"/>
      <c r="L27" s="23"/>
      <c r="M27" s="23" t="s">
        <v>60</v>
      </c>
      <c r="N27" s="23"/>
      <c r="O27" s="23"/>
      <c r="P27" s="23"/>
      <c r="Q27" s="23"/>
      <c r="R27" s="23"/>
      <c r="S27" s="23"/>
      <c r="T27" s="23"/>
    </row>
    <row r="28" spans="2:20" s="17" customFormat="1" x14ac:dyDescent="0.25">
      <c r="B28" s="198"/>
      <c r="C28" s="194" t="s">
        <v>88</v>
      </c>
      <c r="D28" s="29" t="s">
        <v>41</v>
      </c>
      <c r="E28" s="22" t="s">
        <v>59</v>
      </c>
      <c r="F28" s="23" t="s">
        <v>59</v>
      </c>
      <c r="G28" s="23" t="s">
        <v>59</v>
      </c>
      <c r="H28" s="23" t="s">
        <v>59</v>
      </c>
      <c r="I28" s="23"/>
      <c r="J28" s="23" t="s">
        <v>59</v>
      </c>
      <c r="K28" s="23"/>
      <c r="L28" s="23" t="s">
        <v>59</v>
      </c>
      <c r="M28" s="23" t="s">
        <v>59</v>
      </c>
      <c r="N28" s="23" t="s">
        <v>59</v>
      </c>
      <c r="O28" s="23"/>
      <c r="P28" s="23"/>
      <c r="Q28" s="23"/>
      <c r="R28" s="23"/>
      <c r="S28" s="23"/>
      <c r="T28" s="23"/>
    </row>
    <row r="29" spans="2:20" s="17" customFormat="1" x14ac:dyDescent="0.25">
      <c r="B29" s="198"/>
      <c r="C29" s="194"/>
      <c r="D29" s="29" t="s">
        <v>40</v>
      </c>
      <c r="E29" s="22" t="s">
        <v>9</v>
      </c>
      <c r="F29" s="23" t="s">
        <v>9</v>
      </c>
      <c r="G29" s="23" t="s">
        <v>9</v>
      </c>
      <c r="H29" s="23" t="s">
        <v>9</v>
      </c>
      <c r="I29" s="23"/>
      <c r="J29" s="23"/>
      <c r="K29" s="23" t="s">
        <v>9</v>
      </c>
      <c r="L29" s="23"/>
      <c r="M29" s="23" t="s">
        <v>9</v>
      </c>
      <c r="N29" s="23"/>
      <c r="O29" s="23"/>
      <c r="P29" s="23"/>
      <c r="Q29" s="23"/>
      <c r="R29" s="23"/>
      <c r="S29" s="23"/>
      <c r="T29" s="23"/>
    </row>
    <row r="30" spans="2:20" s="17" customFormat="1" x14ac:dyDescent="0.25">
      <c r="B30" s="198"/>
      <c r="C30" s="194"/>
      <c r="D30" s="29" t="s">
        <v>39</v>
      </c>
      <c r="E30" s="22" t="s">
        <v>60</v>
      </c>
      <c r="F30" s="23"/>
      <c r="G30" s="23" t="s">
        <v>60</v>
      </c>
      <c r="H30" s="23" t="s">
        <v>60</v>
      </c>
      <c r="I30" s="23"/>
      <c r="J30" s="23"/>
      <c r="K30" s="23"/>
      <c r="L30" s="23"/>
      <c r="M30" s="23" t="s">
        <v>60</v>
      </c>
      <c r="N30" s="23"/>
      <c r="O30" s="23"/>
      <c r="P30" s="23"/>
      <c r="Q30" s="23"/>
      <c r="R30" s="23" t="s">
        <v>60</v>
      </c>
      <c r="S30" s="23"/>
      <c r="T30" s="23"/>
    </row>
    <row r="31" spans="2:20" s="17" customFormat="1" x14ac:dyDescent="0.25">
      <c r="B31" s="198"/>
      <c r="C31" s="194" t="s">
        <v>42</v>
      </c>
      <c r="D31" s="29" t="s">
        <v>41</v>
      </c>
      <c r="E31" s="22" t="s">
        <v>59</v>
      </c>
      <c r="F31" s="23"/>
      <c r="G31" s="23" t="s">
        <v>59</v>
      </c>
      <c r="H31" s="23" t="s">
        <v>59</v>
      </c>
      <c r="I31" s="23"/>
      <c r="J31" s="23"/>
      <c r="K31" s="23"/>
      <c r="L31" s="23"/>
      <c r="M31" s="23" t="s">
        <v>59</v>
      </c>
      <c r="N31" s="23"/>
      <c r="O31" s="23"/>
      <c r="P31" s="23"/>
      <c r="Q31" s="23"/>
      <c r="R31" s="23" t="s">
        <v>59</v>
      </c>
      <c r="S31" s="23"/>
      <c r="T31" s="23"/>
    </row>
    <row r="32" spans="2:20" s="17" customFormat="1" x14ac:dyDescent="0.25">
      <c r="B32" s="198"/>
      <c r="C32" s="194"/>
      <c r="D32" s="29" t="s">
        <v>40</v>
      </c>
      <c r="E32" s="22"/>
      <c r="F32" s="23"/>
      <c r="G32" s="23"/>
      <c r="H32" s="23"/>
      <c r="I32" s="23"/>
      <c r="J32" s="23"/>
      <c r="K32" s="23"/>
      <c r="L32" s="23"/>
      <c r="M32" s="23"/>
      <c r="N32" s="23"/>
      <c r="O32" s="23"/>
      <c r="P32" s="23"/>
      <c r="Q32" s="23"/>
      <c r="R32" s="23" t="s">
        <v>9</v>
      </c>
      <c r="S32" s="23"/>
      <c r="T32" s="23"/>
    </row>
    <row r="33" spans="2:20" s="17" customFormat="1" x14ac:dyDescent="0.25">
      <c r="B33" s="198"/>
      <c r="C33" s="194" t="s">
        <v>43</v>
      </c>
      <c r="D33" s="29" t="s">
        <v>41</v>
      </c>
      <c r="E33" s="22" t="s">
        <v>59</v>
      </c>
      <c r="F33" s="23"/>
      <c r="G33" s="23" t="s">
        <v>59</v>
      </c>
      <c r="H33" s="23" t="s">
        <v>59</v>
      </c>
      <c r="I33" s="23"/>
      <c r="J33" s="23" t="s">
        <v>59</v>
      </c>
      <c r="K33" s="23"/>
      <c r="L33" s="23" t="s">
        <v>59</v>
      </c>
      <c r="M33" s="23" t="s">
        <v>59</v>
      </c>
      <c r="N33" s="23" t="s">
        <v>59</v>
      </c>
      <c r="O33" s="23"/>
      <c r="P33" s="23"/>
      <c r="Q33" s="23"/>
      <c r="R33" s="23"/>
      <c r="S33" s="23"/>
      <c r="T33" s="23"/>
    </row>
    <row r="34" spans="2:20" s="17" customFormat="1" x14ac:dyDescent="0.25">
      <c r="B34" s="198"/>
      <c r="C34" s="194"/>
      <c r="D34" s="29" t="s">
        <v>40</v>
      </c>
      <c r="E34" s="22" t="s">
        <v>9</v>
      </c>
      <c r="F34" s="23"/>
      <c r="G34" s="23" t="s">
        <v>9</v>
      </c>
      <c r="H34" s="23" t="s">
        <v>9</v>
      </c>
      <c r="I34" s="23"/>
      <c r="J34" s="23"/>
      <c r="K34" s="23" t="s">
        <v>9</v>
      </c>
      <c r="L34" s="23"/>
      <c r="M34" s="23" t="s">
        <v>9</v>
      </c>
      <c r="N34" s="23"/>
      <c r="O34" s="23"/>
      <c r="P34" s="23"/>
      <c r="Q34" s="23"/>
      <c r="R34" s="23"/>
      <c r="S34" s="23"/>
      <c r="T34" s="23"/>
    </row>
    <row r="35" spans="2:20" s="17" customFormat="1" x14ac:dyDescent="0.25">
      <c r="B35" s="198"/>
      <c r="C35" s="194"/>
      <c r="D35" s="29" t="s">
        <v>39</v>
      </c>
      <c r="E35" s="22" t="s">
        <v>60</v>
      </c>
      <c r="F35" s="23"/>
      <c r="G35" s="23" t="s">
        <v>60</v>
      </c>
      <c r="H35" s="23" t="s">
        <v>60</v>
      </c>
      <c r="I35" s="23"/>
      <c r="J35" s="23"/>
      <c r="K35" s="23"/>
      <c r="L35" s="23"/>
      <c r="M35" s="23" t="s">
        <v>60</v>
      </c>
      <c r="N35" s="23"/>
      <c r="O35" s="23"/>
      <c r="P35" s="23"/>
      <c r="Q35" s="23"/>
      <c r="R35" s="23" t="s">
        <v>60</v>
      </c>
      <c r="S35" s="23"/>
      <c r="T35" s="23"/>
    </row>
    <row r="36" spans="2:20" s="17" customFormat="1" x14ac:dyDescent="0.25">
      <c r="B36" s="198"/>
      <c r="C36" s="194" t="s">
        <v>44</v>
      </c>
      <c r="D36" s="29" t="s">
        <v>41</v>
      </c>
      <c r="E36" s="22" t="s">
        <v>59</v>
      </c>
      <c r="F36" s="23" t="s">
        <v>59</v>
      </c>
      <c r="G36" s="23" t="s">
        <v>59</v>
      </c>
      <c r="H36" s="23" t="s">
        <v>59</v>
      </c>
      <c r="I36" s="23"/>
      <c r="J36" s="23" t="s">
        <v>59</v>
      </c>
      <c r="K36" s="23"/>
      <c r="L36" s="23" t="s">
        <v>59</v>
      </c>
      <c r="M36" s="23" t="s">
        <v>59</v>
      </c>
      <c r="N36" s="23" t="s">
        <v>59</v>
      </c>
      <c r="O36" s="23"/>
      <c r="P36" s="23"/>
      <c r="Q36" s="23"/>
      <c r="R36" s="23"/>
      <c r="S36" s="23"/>
      <c r="T36" s="23"/>
    </row>
    <row r="37" spans="2:20" s="17" customFormat="1" x14ac:dyDescent="0.25">
      <c r="B37" s="198"/>
      <c r="C37" s="194"/>
      <c r="D37" s="29" t="s">
        <v>40</v>
      </c>
      <c r="E37" s="22" t="s">
        <v>9</v>
      </c>
      <c r="F37" s="23" t="s">
        <v>9</v>
      </c>
      <c r="G37" s="23" t="s">
        <v>9</v>
      </c>
      <c r="H37" s="23" t="s">
        <v>9</v>
      </c>
      <c r="I37" s="23"/>
      <c r="J37" s="23"/>
      <c r="K37" s="23" t="s">
        <v>9</v>
      </c>
      <c r="L37" s="23"/>
      <c r="M37" s="23" t="s">
        <v>9</v>
      </c>
      <c r="N37" s="23"/>
      <c r="O37" s="23"/>
      <c r="P37" s="23"/>
      <c r="Q37" s="23"/>
      <c r="R37" s="23"/>
      <c r="S37" s="23"/>
      <c r="T37" s="23"/>
    </row>
    <row r="38" spans="2:20" s="17" customFormat="1" x14ac:dyDescent="0.25">
      <c r="B38" s="198"/>
      <c r="C38" s="194"/>
      <c r="D38" s="29" t="s">
        <v>39</v>
      </c>
      <c r="E38" s="22" t="s">
        <v>60</v>
      </c>
      <c r="F38" s="23"/>
      <c r="G38" s="23" t="s">
        <v>60</v>
      </c>
      <c r="H38" s="23" t="s">
        <v>60</v>
      </c>
      <c r="I38" s="23"/>
      <c r="J38" s="23"/>
      <c r="K38" s="23"/>
      <c r="L38" s="23"/>
      <c r="M38" s="23" t="s">
        <v>60</v>
      </c>
      <c r="N38" s="23"/>
      <c r="O38" s="23"/>
      <c r="P38" s="23"/>
      <c r="Q38" s="23"/>
      <c r="R38" s="23"/>
      <c r="S38" s="23"/>
      <c r="T38" s="23"/>
    </row>
    <row r="39" spans="2:20" s="17" customFormat="1" x14ac:dyDescent="0.25">
      <c r="B39" s="198"/>
      <c r="C39" s="194" t="s">
        <v>45</v>
      </c>
      <c r="D39" s="29" t="s">
        <v>40</v>
      </c>
      <c r="E39" s="22" t="s">
        <v>9</v>
      </c>
      <c r="F39" s="23"/>
      <c r="G39" s="23"/>
      <c r="H39" s="23" t="s">
        <v>9</v>
      </c>
      <c r="I39" s="23"/>
      <c r="J39" s="23"/>
      <c r="K39" s="23"/>
      <c r="L39" s="23"/>
      <c r="M39" s="23" t="s">
        <v>9</v>
      </c>
      <c r="N39" s="23"/>
      <c r="O39" s="23"/>
      <c r="P39" s="23"/>
      <c r="Q39" s="23"/>
      <c r="R39" s="23" t="s">
        <v>9</v>
      </c>
      <c r="S39" s="23"/>
      <c r="T39" s="23"/>
    </row>
    <row r="40" spans="2:20" s="17" customFormat="1" x14ac:dyDescent="0.25">
      <c r="B40" s="198"/>
      <c r="C40" s="194"/>
      <c r="D40" s="29" t="s">
        <v>39</v>
      </c>
      <c r="E40" s="22"/>
      <c r="F40" s="23"/>
      <c r="G40" s="23"/>
      <c r="H40" s="23" t="s">
        <v>60</v>
      </c>
      <c r="I40" s="23"/>
      <c r="J40" s="23"/>
      <c r="K40" s="23"/>
      <c r="L40" s="23"/>
      <c r="M40" s="23"/>
      <c r="N40" s="23"/>
      <c r="O40" s="23"/>
      <c r="P40" s="23"/>
      <c r="Q40" s="23"/>
      <c r="R40" s="23" t="s">
        <v>60</v>
      </c>
      <c r="S40" s="23"/>
      <c r="T40" s="23"/>
    </row>
    <row r="41" spans="2:20" s="17" customFormat="1" x14ac:dyDescent="0.25">
      <c r="B41" s="198"/>
      <c r="C41" s="194" t="s">
        <v>46</v>
      </c>
      <c r="D41" s="29" t="s">
        <v>41</v>
      </c>
      <c r="E41" s="22" t="s">
        <v>59</v>
      </c>
      <c r="F41" s="23" t="s">
        <v>59</v>
      </c>
      <c r="G41" s="23" t="s">
        <v>59</v>
      </c>
      <c r="H41" s="23" t="s">
        <v>59</v>
      </c>
      <c r="I41" s="23"/>
      <c r="J41" s="23" t="s">
        <v>59</v>
      </c>
      <c r="K41" s="23"/>
      <c r="L41" s="23" t="s">
        <v>59</v>
      </c>
      <c r="M41" s="23" t="s">
        <v>59</v>
      </c>
      <c r="N41" s="23" t="s">
        <v>59</v>
      </c>
      <c r="O41" s="23"/>
      <c r="P41" s="23"/>
      <c r="Q41" s="23"/>
      <c r="R41" s="23"/>
      <c r="S41" s="23"/>
      <c r="T41" s="23"/>
    </row>
    <row r="42" spans="2:20" s="17" customFormat="1" x14ac:dyDescent="0.25">
      <c r="B42" s="198"/>
      <c r="C42" s="194"/>
      <c r="D42" s="29" t="s">
        <v>40</v>
      </c>
      <c r="E42" s="22" t="s">
        <v>9</v>
      </c>
      <c r="F42" s="23" t="s">
        <v>9</v>
      </c>
      <c r="G42" s="23" t="s">
        <v>9</v>
      </c>
      <c r="H42" s="23" t="s">
        <v>9</v>
      </c>
      <c r="I42" s="23"/>
      <c r="J42" s="23"/>
      <c r="K42" s="23" t="s">
        <v>9</v>
      </c>
      <c r="L42" s="23"/>
      <c r="M42" s="23" t="s">
        <v>9</v>
      </c>
      <c r="N42" s="23"/>
      <c r="O42" s="23"/>
      <c r="P42" s="23"/>
      <c r="Q42" s="23"/>
      <c r="R42" s="23"/>
      <c r="S42" s="23"/>
      <c r="T42" s="23"/>
    </row>
    <row r="43" spans="2:20" s="17" customFormat="1" x14ac:dyDescent="0.25">
      <c r="B43" s="198"/>
      <c r="C43" s="194"/>
      <c r="D43" s="29" t="s">
        <v>39</v>
      </c>
      <c r="E43" s="22" t="s">
        <v>60</v>
      </c>
      <c r="F43" s="23"/>
      <c r="G43" s="23" t="s">
        <v>60</v>
      </c>
      <c r="H43" s="23" t="s">
        <v>60</v>
      </c>
      <c r="I43" s="23"/>
      <c r="J43" s="23"/>
      <c r="K43" s="23"/>
      <c r="L43" s="23"/>
      <c r="M43" s="23" t="s">
        <v>60</v>
      </c>
      <c r="N43" s="23"/>
      <c r="O43" s="23"/>
      <c r="P43" s="23"/>
      <c r="Q43" s="23"/>
      <c r="R43" s="23" t="s">
        <v>60</v>
      </c>
      <c r="S43" s="23"/>
      <c r="T43" s="23"/>
    </row>
    <row r="44" spans="2:20" s="17" customFormat="1" x14ac:dyDescent="0.25">
      <c r="B44" s="198"/>
      <c r="C44" s="194" t="s">
        <v>12</v>
      </c>
      <c r="D44" s="29" t="s">
        <v>41</v>
      </c>
      <c r="E44" s="22" t="s">
        <v>59</v>
      </c>
      <c r="F44" s="23" t="s">
        <v>59</v>
      </c>
      <c r="G44" s="23" t="s">
        <v>59</v>
      </c>
      <c r="H44" s="23"/>
      <c r="I44" s="23"/>
      <c r="J44" s="23"/>
      <c r="K44" s="23"/>
      <c r="L44" s="23" t="s">
        <v>59</v>
      </c>
      <c r="M44" s="23" t="s">
        <v>59</v>
      </c>
      <c r="N44" s="23"/>
      <c r="O44" s="23"/>
      <c r="P44" s="23"/>
      <c r="Q44" s="23"/>
      <c r="R44" s="23"/>
      <c r="S44" s="23"/>
      <c r="T44" s="23"/>
    </row>
    <row r="45" spans="2:20" s="17" customFormat="1" x14ac:dyDescent="0.25">
      <c r="B45" s="198"/>
      <c r="C45" s="194"/>
      <c r="D45" s="29" t="s">
        <v>40</v>
      </c>
      <c r="E45" s="22" t="s">
        <v>9</v>
      </c>
      <c r="F45" s="23"/>
      <c r="G45" s="23"/>
      <c r="H45" s="23"/>
      <c r="I45" s="23"/>
      <c r="J45" s="23"/>
      <c r="K45" s="23"/>
      <c r="L45" s="23"/>
      <c r="M45" s="23" t="s">
        <v>9</v>
      </c>
      <c r="N45" s="23"/>
      <c r="O45" s="23"/>
      <c r="P45" s="23"/>
      <c r="Q45" s="23"/>
      <c r="R45" s="23"/>
      <c r="S45" s="23"/>
      <c r="T45" s="23"/>
    </row>
    <row r="46" spans="2:20" s="17" customFormat="1" x14ac:dyDescent="0.25">
      <c r="B46" s="198"/>
      <c r="C46" s="194" t="s">
        <v>26</v>
      </c>
      <c r="D46" s="29" t="s">
        <v>41</v>
      </c>
      <c r="E46" s="22" t="s">
        <v>59</v>
      </c>
      <c r="F46" s="23" t="s">
        <v>59</v>
      </c>
      <c r="G46" s="23" t="s">
        <v>59</v>
      </c>
      <c r="H46" s="23" t="s">
        <v>59</v>
      </c>
      <c r="I46" s="23"/>
      <c r="J46" s="23" t="s">
        <v>59</v>
      </c>
      <c r="K46" s="23"/>
      <c r="L46" s="23" t="s">
        <v>59</v>
      </c>
      <c r="M46" s="23" t="s">
        <v>59</v>
      </c>
      <c r="N46" s="23" t="s">
        <v>59</v>
      </c>
      <c r="O46" s="23" t="s">
        <v>59</v>
      </c>
      <c r="P46" s="23"/>
      <c r="Q46" s="23"/>
      <c r="R46" s="23"/>
      <c r="S46" s="23"/>
      <c r="T46" s="23"/>
    </row>
    <row r="47" spans="2:20" s="17" customFormat="1" x14ac:dyDescent="0.25">
      <c r="B47" s="198"/>
      <c r="C47" s="194"/>
      <c r="D47" s="29" t="s">
        <v>40</v>
      </c>
      <c r="E47" s="22" t="s">
        <v>9</v>
      </c>
      <c r="F47" s="23" t="s">
        <v>9</v>
      </c>
      <c r="G47" s="23" t="s">
        <v>9</v>
      </c>
      <c r="H47" s="23" t="s">
        <v>9</v>
      </c>
      <c r="I47" s="23"/>
      <c r="J47" s="23"/>
      <c r="K47" s="23" t="s">
        <v>9</v>
      </c>
      <c r="L47" s="23"/>
      <c r="M47" s="23" t="s">
        <v>9</v>
      </c>
      <c r="N47" s="23" t="s">
        <v>9</v>
      </c>
      <c r="O47" s="23" t="s">
        <v>9</v>
      </c>
      <c r="P47" s="23"/>
      <c r="Q47" s="23"/>
      <c r="R47" s="23"/>
      <c r="S47" s="23"/>
      <c r="T47" s="23"/>
    </row>
    <row r="48" spans="2:20" s="17" customFormat="1" x14ac:dyDescent="0.25">
      <c r="B48" s="198"/>
      <c r="C48" s="194"/>
      <c r="D48" s="29" t="s">
        <v>39</v>
      </c>
      <c r="E48" s="22" t="s">
        <v>60</v>
      </c>
      <c r="F48" s="23"/>
      <c r="G48" s="23" t="s">
        <v>60</v>
      </c>
      <c r="H48" s="23" t="s">
        <v>60</v>
      </c>
      <c r="I48" s="23"/>
      <c r="J48" s="23"/>
      <c r="K48" s="23"/>
      <c r="L48" s="23"/>
      <c r="M48" s="23" t="s">
        <v>60</v>
      </c>
      <c r="N48" s="23" t="s">
        <v>60</v>
      </c>
      <c r="O48" s="23" t="s">
        <v>60</v>
      </c>
      <c r="P48" s="23"/>
      <c r="Q48" s="23"/>
      <c r="R48" s="23"/>
      <c r="S48" s="23"/>
      <c r="T48" s="23"/>
    </row>
    <row r="49" spans="2:20" s="17" customFormat="1" x14ac:dyDescent="0.25">
      <c r="B49" s="198"/>
      <c r="C49" s="194" t="s">
        <v>47</v>
      </c>
      <c r="D49" s="29" t="s">
        <v>41</v>
      </c>
      <c r="E49" s="22"/>
      <c r="F49" s="23"/>
      <c r="G49" s="23" t="s">
        <v>59</v>
      </c>
      <c r="H49" s="23" t="s">
        <v>59</v>
      </c>
      <c r="I49" s="23"/>
      <c r="J49" s="23"/>
      <c r="K49" s="23"/>
      <c r="L49" s="23"/>
      <c r="M49" s="23" t="s">
        <v>59</v>
      </c>
      <c r="N49" s="23"/>
      <c r="O49" s="23"/>
      <c r="P49" s="23"/>
      <c r="Q49" s="23"/>
      <c r="R49" s="23"/>
      <c r="S49" s="23"/>
      <c r="T49" s="23" t="s">
        <v>59</v>
      </c>
    </row>
    <row r="50" spans="2:20" s="17" customFormat="1" x14ac:dyDescent="0.25">
      <c r="B50" s="198"/>
      <c r="C50" s="194"/>
      <c r="D50" s="29" t="s">
        <v>39</v>
      </c>
      <c r="E50" s="22"/>
      <c r="F50" s="23"/>
      <c r="G50" s="23" t="s">
        <v>60</v>
      </c>
      <c r="H50" s="23"/>
      <c r="I50" s="23"/>
      <c r="J50" s="23"/>
      <c r="K50" s="23"/>
      <c r="L50" s="23"/>
      <c r="M50" s="23" t="s">
        <v>60</v>
      </c>
      <c r="N50" s="23"/>
      <c r="O50" s="23"/>
      <c r="P50" s="23"/>
      <c r="Q50" s="23"/>
      <c r="R50" s="23"/>
      <c r="S50" s="23"/>
      <c r="T50" s="23"/>
    </row>
    <row r="51" spans="2:20" s="17" customFormat="1" x14ac:dyDescent="0.25">
      <c r="B51" s="198"/>
      <c r="C51" s="195" t="s">
        <v>29</v>
      </c>
      <c r="D51" s="196"/>
      <c r="E51" s="22" t="s">
        <v>60</v>
      </c>
      <c r="F51" s="23"/>
      <c r="G51" s="23" t="s">
        <v>60</v>
      </c>
      <c r="H51" s="23" t="s">
        <v>60</v>
      </c>
      <c r="I51" s="23" t="s">
        <v>60</v>
      </c>
      <c r="J51" s="23" t="s">
        <v>60</v>
      </c>
      <c r="K51" s="23"/>
      <c r="L51" s="23" t="s">
        <v>60</v>
      </c>
      <c r="M51" s="23" t="s">
        <v>60</v>
      </c>
      <c r="N51" s="23"/>
      <c r="O51" s="23"/>
      <c r="P51" s="23"/>
      <c r="Q51" s="23"/>
      <c r="R51" s="23"/>
      <c r="S51" s="23"/>
      <c r="T51" s="23"/>
    </row>
    <row r="52" spans="2:20" s="17" customFormat="1" x14ac:dyDescent="0.25">
      <c r="B52" s="198"/>
      <c r="C52" s="194" t="s">
        <v>89</v>
      </c>
      <c r="D52" s="29" t="s">
        <v>41</v>
      </c>
      <c r="E52" s="22" t="s">
        <v>59</v>
      </c>
      <c r="F52" s="23" t="s">
        <v>59</v>
      </c>
      <c r="G52" s="23" t="s">
        <v>59</v>
      </c>
      <c r="H52" s="23" t="s">
        <v>59</v>
      </c>
      <c r="I52" s="23"/>
      <c r="J52" s="23"/>
      <c r="K52" s="23"/>
      <c r="L52" s="23" t="s">
        <v>59</v>
      </c>
      <c r="M52" s="23" t="s">
        <v>59</v>
      </c>
      <c r="N52" s="23"/>
      <c r="O52" s="23"/>
      <c r="P52" s="23"/>
      <c r="Q52" s="23"/>
      <c r="R52" s="23"/>
      <c r="S52" s="23"/>
      <c r="T52" s="23" t="s">
        <v>59</v>
      </c>
    </row>
    <row r="53" spans="2:20" s="17" customFormat="1" x14ac:dyDescent="0.25">
      <c r="B53" s="198"/>
      <c r="C53" s="194"/>
      <c r="D53" s="29" t="s">
        <v>40</v>
      </c>
      <c r="E53" s="22" t="s">
        <v>9</v>
      </c>
      <c r="F53" s="23"/>
      <c r="G53" s="23" t="s">
        <v>9</v>
      </c>
      <c r="H53" s="23" t="s">
        <v>9</v>
      </c>
      <c r="I53" s="23"/>
      <c r="J53" s="23"/>
      <c r="K53" s="23"/>
      <c r="L53" s="23"/>
      <c r="M53" s="23" t="s">
        <v>9</v>
      </c>
      <c r="N53" s="23"/>
      <c r="O53" s="23"/>
      <c r="P53" s="23"/>
      <c r="Q53" s="23"/>
      <c r="R53" s="23"/>
      <c r="S53" s="23"/>
      <c r="T53" s="23"/>
    </row>
    <row r="54" spans="2:20" s="17" customFormat="1" ht="13.5" thickBot="1" x14ac:dyDescent="0.3">
      <c r="B54" s="199"/>
      <c r="C54" s="194"/>
      <c r="D54" s="54" t="s">
        <v>39</v>
      </c>
      <c r="E54" s="55" t="s">
        <v>60</v>
      </c>
      <c r="F54" s="56"/>
      <c r="G54" s="56" t="s">
        <v>60</v>
      </c>
      <c r="H54" s="56" t="s">
        <v>60</v>
      </c>
      <c r="I54" s="56"/>
      <c r="J54" s="56"/>
      <c r="K54" s="56"/>
      <c r="L54" s="56"/>
      <c r="M54" s="56" t="s">
        <v>60</v>
      </c>
      <c r="N54" s="56"/>
      <c r="O54" s="56"/>
      <c r="P54" s="56"/>
      <c r="Q54" s="56"/>
      <c r="R54" s="56"/>
      <c r="S54" s="56"/>
      <c r="T54" s="56"/>
    </row>
    <row r="55" spans="2:20" s="17" customFormat="1" x14ac:dyDescent="0.2">
      <c r="C55" s="31"/>
      <c r="D55" s="57" t="s">
        <v>41</v>
      </c>
      <c r="E55" s="20">
        <f t="shared" ref="E55:T55" si="0">COUNTIF(E11:E54,"c")</f>
        <v>10</v>
      </c>
      <c r="F55" s="20">
        <f t="shared" si="0"/>
        <v>8</v>
      </c>
      <c r="G55" s="20">
        <f t="shared" si="0"/>
        <v>12</v>
      </c>
      <c r="H55" s="20">
        <f t="shared" si="0"/>
        <v>11</v>
      </c>
      <c r="I55" s="20">
        <f t="shared" si="0"/>
        <v>2</v>
      </c>
      <c r="J55" s="20">
        <f t="shared" si="0"/>
        <v>6</v>
      </c>
      <c r="K55" s="20">
        <f t="shared" si="0"/>
        <v>0</v>
      </c>
      <c r="L55" s="20">
        <f t="shared" si="0"/>
        <v>9</v>
      </c>
      <c r="M55" s="20">
        <f t="shared" si="0"/>
        <v>14</v>
      </c>
      <c r="N55" s="20">
        <f t="shared" si="0"/>
        <v>7</v>
      </c>
      <c r="O55" s="20">
        <f t="shared" si="0"/>
        <v>1</v>
      </c>
      <c r="P55" s="20">
        <f t="shared" si="0"/>
        <v>0</v>
      </c>
      <c r="Q55" s="20">
        <f t="shared" si="0"/>
        <v>0</v>
      </c>
      <c r="R55" s="20">
        <f t="shared" si="0"/>
        <v>2</v>
      </c>
      <c r="S55" s="20">
        <f t="shared" si="0"/>
        <v>0</v>
      </c>
      <c r="T55" s="21">
        <f t="shared" si="0"/>
        <v>3</v>
      </c>
    </row>
    <row r="56" spans="2:20" s="17" customFormat="1" x14ac:dyDescent="0.2">
      <c r="C56" s="31"/>
      <c r="D56" s="41" t="s">
        <v>40</v>
      </c>
      <c r="E56" s="23">
        <f t="shared" ref="E56:T56" si="1">COUNTIF(E11:E54,"i")</f>
        <v>11</v>
      </c>
      <c r="F56" s="23">
        <f t="shared" si="1"/>
        <v>5</v>
      </c>
      <c r="G56" s="23">
        <f t="shared" si="1"/>
        <v>9</v>
      </c>
      <c r="H56" s="23">
        <f t="shared" si="1"/>
        <v>9</v>
      </c>
      <c r="I56" s="23">
        <f t="shared" si="1"/>
        <v>1</v>
      </c>
      <c r="J56" s="23">
        <f t="shared" si="1"/>
        <v>1</v>
      </c>
      <c r="K56" s="23">
        <f t="shared" si="1"/>
        <v>6</v>
      </c>
      <c r="L56" s="23">
        <f t="shared" si="1"/>
        <v>0</v>
      </c>
      <c r="M56" s="23">
        <f t="shared" si="1"/>
        <v>12</v>
      </c>
      <c r="N56" s="23">
        <f t="shared" si="1"/>
        <v>1</v>
      </c>
      <c r="O56" s="23">
        <f t="shared" si="1"/>
        <v>1</v>
      </c>
      <c r="P56" s="23">
        <f t="shared" si="1"/>
        <v>0</v>
      </c>
      <c r="Q56" s="23">
        <f t="shared" si="1"/>
        <v>0</v>
      </c>
      <c r="R56" s="23">
        <f t="shared" si="1"/>
        <v>3</v>
      </c>
      <c r="S56" s="23">
        <f t="shared" si="1"/>
        <v>0</v>
      </c>
      <c r="T56" s="24">
        <f t="shared" si="1"/>
        <v>0</v>
      </c>
    </row>
    <row r="57" spans="2:20" s="17" customFormat="1" ht="13.5" thickBot="1" x14ac:dyDescent="0.3">
      <c r="C57" s="34" t="s">
        <v>85</v>
      </c>
      <c r="D57" s="41" t="s">
        <v>84</v>
      </c>
      <c r="E57" s="23">
        <f t="shared" ref="E57:T57" si="2">COUNTIF(E11:E54,"s")</f>
        <v>9</v>
      </c>
      <c r="F57" s="23">
        <f t="shared" si="2"/>
        <v>1</v>
      </c>
      <c r="G57" s="23">
        <f t="shared" si="2"/>
        <v>12</v>
      </c>
      <c r="H57" s="23">
        <f t="shared" si="2"/>
        <v>10</v>
      </c>
      <c r="I57" s="23">
        <f t="shared" si="2"/>
        <v>2</v>
      </c>
      <c r="J57" s="23">
        <f t="shared" si="2"/>
        <v>1</v>
      </c>
      <c r="K57" s="23">
        <f t="shared" si="2"/>
        <v>1</v>
      </c>
      <c r="L57" s="23">
        <f t="shared" si="2"/>
        <v>1</v>
      </c>
      <c r="M57" s="23">
        <f t="shared" si="2"/>
        <v>12</v>
      </c>
      <c r="N57" s="23">
        <f t="shared" si="2"/>
        <v>1</v>
      </c>
      <c r="O57" s="23">
        <f t="shared" si="2"/>
        <v>1</v>
      </c>
      <c r="P57" s="23">
        <f t="shared" si="2"/>
        <v>0</v>
      </c>
      <c r="Q57" s="23">
        <f t="shared" si="2"/>
        <v>0</v>
      </c>
      <c r="R57" s="23">
        <f t="shared" si="2"/>
        <v>5</v>
      </c>
      <c r="S57" s="23">
        <f t="shared" si="2"/>
        <v>1</v>
      </c>
      <c r="T57" s="24">
        <f t="shared" si="2"/>
        <v>0</v>
      </c>
    </row>
    <row r="58" spans="2:20" s="17" customFormat="1" ht="13.5" thickBot="1" x14ac:dyDescent="0.3">
      <c r="C58" s="34">
        <v>44</v>
      </c>
      <c r="D58" s="42" t="s">
        <v>22</v>
      </c>
      <c r="E58" s="25">
        <f>SUM(E55:E57)</f>
        <v>30</v>
      </c>
      <c r="F58" s="26">
        <f t="shared" ref="F58:T58" si="3">SUM(F55:F57)</f>
        <v>14</v>
      </c>
      <c r="G58" s="26">
        <f t="shared" si="3"/>
        <v>33</v>
      </c>
      <c r="H58" s="26">
        <f t="shared" si="3"/>
        <v>30</v>
      </c>
      <c r="I58" s="26">
        <f t="shared" si="3"/>
        <v>5</v>
      </c>
      <c r="J58" s="26">
        <f t="shared" si="3"/>
        <v>8</v>
      </c>
      <c r="K58" s="26">
        <f t="shared" si="3"/>
        <v>7</v>
      </c>
      <c r="L58" s="26">
        <f t="shared" si="3"/>
        <v>10</v>
      </c>
      <c r="M58" s="26">
        <f t="shared" si="3"/>
        <v>38</v>
      </c>
      <c r="N58" s="26">
        <f t="shared" si="3"/>
        <v>9</v>
      </c>
      <c r="O58" s="26">
        <f t="shared" si="3"/>
        <v>3</v>
      </c>
      <c r="P58" s="26">
        <f t="shared" si="3"/>
        <v>0</v>
      </c>
      <c r="Q58" s="26">
        <f t="shared" si="3"/>
        <v>0</v>
      </c>
      <c r="R58" s="26">
        <f t="shared" si="3"/>
        <v>10</v>
      </c>
      <c r="S58" s="26">
        <f t="shared" si="3"/>
        <v>1</v>
      </c>
      <c r="T58" s="27">
        <f t="shared" si="3"/>
        <v>3</v>
      </c>
    </row>
    <row r="59" spans="2:20" x14ac:dyDescent="0.2">
      <c r="C59" s="31"/>
      <c r="D59" s="33" t="s">
        <v>86</v>
      </c>
      <c r="E59" s="58">
        <v>0.68181818181818177</v>
      </c>
      <c r="F59" s="59">
        <v>0.31818181818181818</v>
      </c>
      <c r="G59" s="58">
        <v>0.75</v>
      </c>
      <c r="H59" s="58">
        <v>0.68181818181818177</v>
      </c>
      <c r="I59" s="59">
        <v>0.11363636363636363</v>
      </c>
      <c r="J59" s="59">
        <v>0.18181818181818182</v>
      </c>
      <c r="K59" s="59">
        <v>0.15909090909090909</v>
      </c>
      <c r="L59" s="59">
        <v>0.22727272727272727</v>
      </c>
      <c r="M59" s="58">
        <v>0.86363636363636365</v>
      </c>
      <c r="N59" s="59">
        <v>0.20454545454545456</v>
      </c>
      <c r="O59" s="59">
        <v>6.8181818181818177E-2</v>
      </c>
      <c r="P59" s="59">
        <v>0</v>
      </c>
      <c r="Q59" s="59">
        <v>0</v>
      </c>
      <c r="R59" s="59">
        <v>0.22727272727272727</v>
      </c>
      <c r="S59" s="59">
        <v>2.2727272727272728E-2</v>
      </c>
      <c r="T59" s="59">
        <v>6.8181818181818177E-2</v>
      </c>
    </row>
    <row r="71" spans="2:4" ht="28.5" customHeight="1" x14ac:dyDescent="0.2">
      <c r="B71" s="193"/>
      <c r="C71" s="192"/>
      <c r="D71" s="28"/>
    </row>
    <row r="72" spans="2:4" ht="28.5" customHeight="1" x14ac:dyDescent="0.2">
      <c r="B72" s="193"/>
      <c r="C72" s="192"/>
      <c r="D72" s="28"/>
    </row>
    <row r="73" spans="2:4" ht="28.5" customHeight="1" x14ac:dyDescent="0.2">
      <c r="B73" s="193"/>
      <c r="C73" s="192"/>
      <c r="D73" s="28"/>
    </row>
    <row r="74" spans="2:4" ht="28.5" customHeight="1" x14ac:dyDescent="0.2">
      <c r="B74" s="193"/>
      <c r="C74" s="192"/>
      <c r="D74" s="28"/>
    </row>
    <row r="75" spans="2:4" ht="28.5" customHeight="1" x14ac:dyDescent="0.2">
      <c r="B75" s="193"/>
      <c r="C75" s="192"/>
      <c r="D75" s="28"/>
    </row>
    <row r="76" spans="2:4" ht="28.5" customHeight="1" x14ac:dyDescent="0.2">
      <c r="B76" s="193"/>
      <c r="C76" s="192"/>
      <c r="D76" s="28"/>
    </row>
    <row r="77" spans="2:4" ht="28.5" customHeight="1" x14ac:dyDescent="0.2">
      <c r="B77" s="193"/>
      <c r="C77" s="192"/>
      <c r="D77" s="28"/>
    </row>
    <row r="78" spans="2:4" ht="28.5" customHeight="1" x14ac:dyDescent="0.2">
      <c r="B78" s="193"/>
      <c r="C78" s="192"/>
      <c r="D78" s="28"/>
    </row>
    <row r="79" spans="2:4" ht="28.5" customHeight="1" x14ac:dyDescent="0.2">
      <c r="B79" s="193"/>
      <c r="C79" s="192"/>
      <c r="D79" s="192"/>
    </row>
    <row r="80" spans="2:4" ht="28.5" customHeight="1" x14ac:dyDescent="0.2">
      <c r="B80" s="193"/>
      <c r="C80" s="192"/>
      <c r="D80" s="28"/>
    </row>
    <row r="81" spans="2:4" ht="28.5" customHeight="1" x14ac:dyDescent="0.2">
      <c r="B81" s="193"/>
      <c r="C81" s="192"/>
      <c r="D81" s="28"/>
    </row>
    <row r="82" spans="2:4" ht="28.5" customHeight="1" x14ac:dyDescent="0.2">
      <c r="B82" s="193"/>
      <c r="C82" s="192"/>
      <c r="D82" s="28"/>
    </row>
    <row r="83" spans="2:4" ht="28.5" customHeight="1" x14ac:dyDescent="0.2">
      <c r="B83" s="193"/>
      <c r="C83" s="192"/>
      <c r="D83" s="192"/>
    </row>
    <row r="84" spans="2:4" ht="28.5" customHeight="1" x14ac:dyDescent="0.2">
      <c r="B84" s="193"/>
      <c r="C84" s="192"/>
      <c r="D84" s="28"/>
    </row>
    <row r="85" spans="2:4" ht="28.5" customHeight="1" x14ac:dyDescent="0.2">
      <c r="B85" s="193"/>
      <c r="C85" s="192"/>
      <c r="D85" s="28"/>
    </row>
    <row r="86" spans="2:4" ht="28.5" customHeight="1" x14ac:dyDescent="0.2">
      <c r="B86" s="193"/>
      <c r="C86" s="192"/>
      <c r="D86" s="28"/>
    </row>
    <row r="87" spans="2:4" ht="28.5" customHeight="1" x14ac:dyDescent="0.2">
      <c r="B87" s="193"/>
      <c r="C87" s="192"/>
      <c r="D87" s="28"/>
    </row>
    <row r="88" spans="2:4" ht="28.5" customHeight="1" x14ac:dyDescent="0.2">
      <c r="B88" s="193"/>
      <c r="C88" s="192"/>
      <c r="D88" s="28"/>
    </row>
    <row r="89" spans="2:4" ht="28.5" customHeight="1" x14ac:dyDescent="0.2">
      <c r="B89" s="193"/>
      <c r="C89" s="192"/>
      <c r="D89" s="28"/>
    </row>
    <row r="90" spans="2:4" ht="28.5" customHeight="1" x14ac:dyDescent="0.2">
      <c r="B90" s="193"/>
      <c r="C90" s="192"/>
      <c r="D90" s="28"/>
    </row>
    <row r="91" spans="2:4" ht="28.5" customHeight="1" x14ac:dyDescent="0.2">
      <c r="B91" s="193"/>
      <c r="C91" s="192"/>
      <c r="D91" s="28"/>
    </row>
    <row r="92" spans="2:4" ht="28.5" customHeight="1" x14ac:dyDescent="0.2">
      <c r="B92" s="193"/>
      <c r="C92" s="192"/>
      <c r="D92" s="192"/>
    </row>
  </sheetData>
  <mergeCells count="50">
    <mergeCell ref="D1:T1"/>
    <mergeCell ref="C7:D7"/>
    <mergeCell ref="C8:D10"/>
    <mergeCell ref="E8:T8"/>
    <mergeCell ref="Q9:Q10"/>
    <mergeCell ref="R9:R10"/>
    <mergeCell ref="S9:S10"/>
    <mergeCell ref="T9:T10"/>
    <mergeCell ref="E9:E10"/>
    <mergeCell ref="F9:F10"/>
    <mergeCell ref="G9:I9"/>
    <mergeCell ref="J9:J10"/>
    <mergeCell ref="K9:L9"/>
    <mergeCell ref="M9:M10"/>
    <mergeCell ref="N9:N10"/>
    <mergeCell ref="O9:O10"/>
    <mergeCell ref="P9:P10"/>
    <mergeCell ref="B11:B24"/>
    <mergeCell ref="C11:D11"/>
    <mergeCell ref="C12:C14"/>
    <mergeCell ref="C15:D15"/>
    <mergeCell ref="C16:C17"/>
    <mergeCell ref="C18:C20"/>
    <mergeCell ref="C21:C23"/>
    <mergeCell ref="C24:D24"/>
    <mergeCell ref="C49:C50"/>
    <mergeCell ref="C51:D51"/>
    <mergeCell ref="C52:C54"/>
    <mergeCell ref="B25:B54"/>
    <mergeCell ref="C25:C27"/>
    <mergeCell ref="C28:C30"/>
    <mergeCell ref="C31:C32"/>
    <mergeCell ref="C33:C35"/>
    <mergeCell ref="C36:C38"/>
    <mergeCell ref="C39:C40"/>
    <mergeCell ref="C41:C43"/>
    <mergeCell ref="C44:C45"/>
    <mergeCell ref="C46:C48"/>
    <mergeCell ref="C86:C88"/>
    <mergeCell ref="C89:C91"/>
    <mergeCell ref="C92:D92"/>
    <mergeCell ref="B71:B78"/>
    <mergeCell ref="C71:C73"/>
    <mergeCell ref="C74:C76"/>
    <mergeCell ref="C77:C78"/>
    <mergeCell ref="B79:B92"/>
    <mergeCell ref="C79:D79"/>
    <mergeCell ref="C80:C82"/>
    <mergeCell ref="C83:D83"/>
    <mergeCell ref="C84:C85"/>
  </mergeCells>
  <conditionalFormatting sqref="E11:T58">
    <cfRule type="containsText" dxfId="6" priority="4" operator="containsText" text="s">
      <formula>NOT(ISERROR(SEARCH("s",E11)))</formula>
    </cfRule>
    <cfRule type="containsText" dxfId="5" priority="5" operator="containsText" text="i">
      <formula>NOT(ISERROR(SEARCH("i",E11)))</formula>
    </cfRule>
    <cfRule type="containsText" dxfId="4" priority="6" operator="containsText" text="c">
      <formula>NOT(ISERROR(SEARCH("c",E11)))</formula>
    </cfRule>
  </conditionalFormatting>
  <conditionalFormatting sqref="E58:T58">
    <cfRule type="cellIs" dxfId="3" priority="2" operator="greaterThan">
      <formula>28</formula>
    </cfRule>
  </conditionalFormatting>
  <printOptions horizontalCentered="1" verticalCentered="1"/>
  <pageMargins left="0" right="0" top="0" bottom="0" header="0" footer="0"/>
  <pageSetup paperSize="9" scale="38" orientation="landscape" horizont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1"/>
  <sheetViews>
    <sheetView showGridLines="0" topLeftCell="A26" zoomScaleNormal="100" workbookViewId="0">
      <selection activeCell="U40" sqref="U40"/>
    </sheetView>
  </sheetViews>
  <sheetFormatPr defaultRowHeight="15" x14ac:dyDescent="0.25"/>
  <cols>
    <col min="1" max="1" width="6.28515625" customWidth="1"/>
    <col min="2" max="2" width="2.7109375" customWidth="1"/>
    <col min="3" max="3" width="26.28515625" customWidth="1"/>
    <col min="4" max="4" width="15.140625" customWidth="1"/>
    <col min="5" max="10" width="3.85546875" customWidth="1"/>
    <col min="11" max="11" width="6.42578125" bestFit="1" customWidth="1"/>
    <col min="12" max="12" width="3.7109375" customWidth="1"/>
    <col min="13" max="14" width="5.7109375" customWidth="1"/>
    <col min="15" max="16" width="5.42578125" customWidth="1"/>
    <col min="17" max="18" width="5.5703125" customWidth="1"/>
    <col min="19" max="19" width="8" customWidth="1"/>
  </cols>
  <sheetData>
    <row r="1" spans="2:19" s="11" customFormat="1" x14ac:dyDescent="0.25"/>
    <row r="3" spans="2:19" ht="15.75" thickBot="1" x14ac:dyDescent="0.3"/>
    <row r="4" spans="2:19" ht="12" customHeight="1" thickBot="1" x14ac:dyDescent="0.3">
      <c r="E4" s="226" t="s">
        <v>77</v>
      </c>
      <c r="F4" s="227"/>
      <c r="G4" s="227"/>
      <c r="H4" s="228"/>
      <c r="I4" s="229" t="s">
        <v>78</v>
      </c>
      <c r="J4" s="227"/>
      <c r="K4" s="227"/>
      <c r="L4" s="227"/>
      <c r="M4" s="227"/>
      <c r="N4" s="228"/>
      <c r="O4" s="226" t="s">
        <v>79</v>
      </c>
      <c r="P4" s="227"/>
      <c r="Q4" s="227"/>
      <c r="R4" s="228"/>
      <c r="S4" s="70" t="s">
        <v>80</v>
      </c>
    </row>
    <row r="5" spans="2:19" ht="113.25" customHeight="1" thickBot="1" x14ac:dyDescent="0.3">
      <c r="E5" s="71" t="s">
        <v>27</v>
      </c>
      <c r="F5" s="72" t="s">
        <v>73</v>
      </c>
      <c r="G5" s="72" t="s">
        <v>74</v>
      </c>
      <c r="H5" s="73" t="s">
        <v>75</v>
      </c>
      <c r="I5" s="72" t="s">
        <v>62</v>
      </c>
      <c r="J5" s="74" t="s">
        <v>63</v>
      </c>
      <c r="K5" s="74" t="s">
        <v>64</v>
      </c>
      <c r="L5" s="74" t="s">
        <v>65</v>
      </c>
      <c r="M5" s="74" t="s">
        <v>66</v>
      </c>
      <c r="N5" s="75" t="s">
        <v>67</v>
      </c>
      <c r="O5" s="71" t="s">
        <v>68</v>
      </c>
      <c r="P5" s="74" t="s">
        <v>69</v>
      </c>
      <c r="Q5" s="74" t="s">
        <v>72</v>
      </c>
      <c r="R5" s="75" t="s">
        <v>70</v>
      </c>
      <c r="S5" s="76" t="s">
        <v>71</v>
      </c>
    </row>
    <row r="6" spans="2:19" x14ac:dyDescent="0.25">
      <c r="B6" s="224" t="s">
        <v>30</v>
      </c>
      <c r="C6" s="222" t="s">
        <v>27</v>
      </c>
      <c r="D6" s="204"/>
      <c r="E6" s="7" t="str">
        <f>IF('[1]Portfólio de Produtos'!L11="I","x"," ")</f>
        <v>x</v>
      </c>
      <c r="F6" s="3" t="str">
        <f>IF('[1]Portfólio de Produtos'!N11="I","x"," ")</f>
        <v xml:space="preserve"> </v>
      </c>
      <c r="G6" s="3" t="str">
        <f>IF('[1]Portfólio de Produtos'!O11="I","x"," ")</f>
        <v xml:space="preserve"> </v>
      </c>
      <c r="H6" s="4" t="str">
        <f>IF('[1]Portfólio de Produtos'!T11="I","x"," ")</f>
        <v xml:space="preserve"> </v>
      </c>
      <c r="I6" s="63" t="str">
        <f>IF('[1]Portfólio de Produtos'!L11="I",IF('[1]Portfólio de Produtos'!N11="I","x"," "),"")</f>
        <v xml:space="preserve"> </v>
      </c>
      <c r="J6" s="3" t="str">
        <f>IF('[1]Portfólio de Produtos'!L11="I",IF('[1]Portfólio de Produtos'!O11="I","x"," "),"")</f>
        <v xml:space="preserve"> </v>
      </c>
      <c r="K6" s="3" t="str">
        <f>IF('[1]Portfólio de Produtos'!L11="I",IF('[1]Portfólio de Produtos'!T11="I","x"," "),"")</f>
        <v xml:space="preserve"> </v>
      </c>
      <c r="L6" s="3" t="str">
        <f>IF('[1]Portfólio de Produtos'!O11="I",IF('[1]Portfólio de Produtos'!N11="I","x"," "),"")</f>
        <v/>
      </c>
      <c r="M6" s="3" t="str">
        <f>IF('[1]Portfólio de Produtos'!N11="I",IF('[1]Portfólio de Produtos'!T11="I","x"," "),"")</f>
        <v/>
      </c>
      <c r="N6" s="4" t="str">
        <f>IF('[1]Portfólio de Produtos'!O11="I",IF('[1]Portfólio de Produtos'!T11="I","x"," "),"")</f>
        <v/>
      </c>
      <c r="O6" s="7" t="str">
        <f>IF('[1]Portfólio de Produtos'!L11="I",IF('[1]Portfólio de Produtos'!N11="I",IF('[1]Portfólio de Produtos'!O11="I","x"," "),"")," ")</f>
        <v/>
      </c>
      <c r="P6" s="3" t="str">
        <f>IF('[1]Portfólio de Produtos'!L11="I",IF('[1]Portfólio de Produtos'!N11="I",IF('[1]Portfólio de Produtos'!T11="I","x"," "),"")," ")</f>
        <v/>
      </c>
      <c r="Q6" s="3" t="str">
        <f>IF('[1]Portfólio de Produtos'!L11="I",IF('[1]Portfólio de Produtos'!O11="I",IF('[1]Portfólio de Produtos'!T11="I","x"," "),"")," ")</f>
        <v/>
      </c>
      <c r="R6" s="4" t="str">
        <f>IF('[1]Portfólio de Produtos'!N11="I",IF('[1]Portfólio de Produtos'!O11="I",IF('[1]Portfólio de Produtos'!T11="I","x"," "),"")," ")</f>
        <v xml:space="preserve"> </v>
      </c>
      <c r="S6" s="9" t="str">
        <f>IF('[1]Portfólio de Produtos'!L11="I",IF('[1]Portfólio de Produtos'!N11="I",IF('[1]Portfólio de Produtos'!O11="I",IF('[1]Portfólio de Produtos'!T11="I","x"," "),"")," ")," ")</f>
        <v xml:space="preserve"> </v>
      </c>
    </row>
    <row r="7" spans="2:19" ht="12" customHeight="1" x14ac:dyDescent="0.25">
      <c r="B7" s="224"/>
      <c r="C7" s="222" t="s">
        <v>48</v>
      </c>
      <c r="D7" s="69" t="s">
        <v>41</v>
      </c>
      <c r="E7" s="8" t="str">
        <f>IF('[1]Portfólio de Produtos'!L12="c","x"," ")</f>
        <v xml:space="preserve"> </v>
      </c>
      <c r="F7" s="5" t="str">
        <f>IF('[1]Portfólio de Produtos'!N12="c","x"," ")</f>
        <v>x</v>
      </c>
      <c r="G7" s="5" t="str">
        <f>IF('[1]Portfólio de Produtos'!O12="c","x"," ")</f>
        <v>x</v>
      </c>
      <c r="H7" s="6" t="str">
        <f>IF('[1]Portfólio de Produtos'!T12="c","x"," ")</f>
        <v>x</v>
      </c>
      <c r="I7" s="62" t="str">
        <f>IF('[1]Portfólio de Produtos'!L12="c",IF('[1]Portfólio de Produtos'!N12="c","x"," "),"")</f>
        <v/>
      </c>
      <c r="J7" s="5" t="str">
        <f>IF('[1]Portfólio de Produtos'!L12="c",IF('[1]Portfólio de Produtos'!O12="c","x"," "),"")</f>
        <v/>
      </c>
      <c r="K7" s="5" t="str">
        <f>IF('[1]Portfólio de Produtos'!L12="c",IF('[1]Portfólio de Produtos'!T12="c","x"," "),"")</f>
        <v/>
      </c>
      <c r="L7" s="5" t="str">
        <f>IF('[1]Portfólio de Produtos'!O12="c",IF('[1]Portfólio de Produtos'!N12="c","x"," "),"")</f>
        <v>x</v>
      </c>
      <c r="M7" s="5" t="str">
        <f>IF('[1]Portfólio de Produtos'!N12="c",IF('[1]Portfólio de Produtos'!T12="c","x"," "),"")</f>
        <v>x</v>
      </c>
      <c r="N7" s="6" t="str">
        <f>IF('[1]Portfólio de Produtos'!O12="c",IF('[1]Portfólio de Produtos'!T12="c","x"," "),"")</f>
        <v>x</v>
      </c>
      <c r="O7" s="8" t="str">
        <f>IF('[1]Portfólio de Produtos'!L12="c",IF('[1]Portfólio de Produtos'!N12="c",IF('[1]Portfólio de Produtos'!O12="c","x"," "),"")," ")</f>
        <v xml:space="preserve"> </v>
      </c>
      <c r="P7" s="5" t="str">
        <f>IF('[1]Portfólio de Produtos'!L12="c",IF('[1]Portfólio de Produtos'!N12="c",IF('[1]Portfólio de Produtos'!T12="c","x"," "),"")," ")</f>
        <v xml:space="preserve"> </v>
      </c>
      <c r="Q7" s="5" t="str">
        <f>IF('[1]Portfólio de Produtos'!L12="c",IF('[1]Portfólio de Produtos'!O12="c",IF('[1]Portfólio de Produtos'!T12="c","x"," "),"")," ")</f>
        <v xml:space="preserve"> </v>
      </c>
      <c r="R7" s="6" t="str">
        <f>IF('[1]Portfólio de Produtos'!N12="c",IF('[1]Portfólio de Produtos'!O12="c",IF('[1]Portfólio de Produtos'!T12="c","x"," "),"")," ")</f>
        <v>x</v>
      </c>
      <c r="S7" s="10" t="str">
        <f>IF('[1]Portfólio de Produtos'!L12="c",IF('[1]Portfólio de Produtos'!N12="c",IF('[1]Portfólio de Produtos'!O12="c",IF('[1]Portfólio de Produtos'!T12="c","x"," "),"")," ")," ")</f>
        <v xml:space="preserve"> </v>
      </c>
    </row>
    <row r="8" spans="2:19" ht="12" customHeight="1" x14ac:dyDescent="0.25">
      <c r="B8" s="224"/>
      <c r="C8" s="222"/>
      <c r="D8" s="69" t="s">
        <v>40</v>
      </c>
      <c r="E8" s="8" t="str">
        <f>IF('[1]Portfólio de Produtos'!L13="I","x"," ")</f>
        <v xml:space="preserve"> </v>
      </c>
      <c r="F8" s="5" t="str">
        <f>IF('[1]Portfólio de Produtos'!N13="I","x"," ")</f>
        <v>x</v>
      </c>
      <c r="G8" s="5" t="str">
        <f>IF('[1]Portfólio de Produtos'!O13="I","x"," ")</f>
        <v>x</v>
      </c>
      <c r="H8" s="6" t="str">
        <f>IF('[1]Portfólio de Produtos'!T13="I","x"," ")</f>
        <v>x</v>
      </c>
      <c r="I8" s="62" t="str">
        <f>IF('[1]Portfólio de Produtos'!L13="I",IF('[1]Portfólio de Produtos'!N13="I","x"," "),"")</f>
        <v/>
      </c>
      <c r="J8" s="5" t="str">
        <f>IF('[1]Portfólio de Produtos'!L13="I",IF('[1]Portfólio de Produtos'!O13="I","x"," "),"")</f>
        <v/>
      </c>
      <c r="K8" s="5" t="str">
        <f>IF('[1]Portfólio de Produtos'!L13="I",IF('[1]Portfólio de Produtos'!T13="I","x"," "),"")</f>
        <v/>
      </c>
      <c r="L8" s="5" t="str">
        <f>IF('[1]Portfólio de Produtos'!O13="I",IF('[1]Portfólio de Produtos'!N13="I","x"," "),"")</f>
        <v>x</v>
      </c>
      <c r="M8" s="5" t="str">
        <f>IF('[1]Portfólio de Produtos'!N13="I",IF('[1]Portfólio de Produtos'!T13="I","x"," "),"")</f>
        <v>x</v>
      </c>
      <c r="N8" s="6" t="str">
        <f>IF('[1]Portfólio de Produtos'!O13="I",IF('[1]Portfólio de Produtos'!T13="I","x"," "),"")</f>
        <v>x</v>
      </c>
      <c r="O8" s="8" t="str">
        <f>IF('[1]Portfólio de Produtos'!L13="I",IF('[1]Portfólio de Produtos'!N13="I",IF('[1]Portfólio de Produtos'!O13="I","x"," "),"")," ")</f>
        <v xml:space="preserve"> </v>
      </c>
      <c r="P8" s="5" t="str">
        <f>IF('[1]Portfólio de Produtos'!L13="I",IF('[1]Portfólio de Produtos'!N13="I",IF('[1]Portfólio de Produtos'!T13="I","x"," "),"")," ")</f>
        <v xml:space="preserve"> </v>
      </c>
      <c r="Q8" s="5" t="str">
        <f>IF('[1]Portfólio de Produtos'!L13="I",IF('[1]Portfólio de Produtos'!O13="I",IF('[1]Portfólio de Produtos'!T13="I","x"," "),"")," ")</f>
        <v xml:space="preserve"> </v>
      </c>
      <c r="R8" s="6" t="str">
        <f>IF('[1]Portfólio de Produtos'!N13="I",IF('[1]Portfólio de Produtos'!O13="I",IF('[1]Portfólio de Produtos'!T13="I","x"," "),"")," ")</f>
        <v>x</v>
      </c>
      <c r="S8" s="10" t="str">
        <f>IF('[1]Portfólio de Produtos'!L13="I",IF('[1]Portfólio de Produtos'!N13="I",IF('[1]Portfólio de Produtos'!O13="I",IF('[1]Portfólio de Produtos'!T13="I","x"," "),"")," ")," ")</f>
        <v xml:space="preserve"> </v>
      </c>
    </row>
    <row r="9" spans="2:19" ht="12" customHeight="1" x14ac:dyDescent="0.25">
      <c r="B9" s="224"/>
      <c r="C9" s="222"/>
      <c r="D9" s="69" t="s">
        <v>39</v>
      </c>
      <c r="E9" s="8" t="str">
        <f>IF('[1]Portfólio de Produtos'!L14="s","x"," ")</f>
        <v xml:space="preserve"> </v>
      </c>
      <c r="F9" s="5" t="str">
        <f>IF('[1]Portfólio de Produtos'!N14="s","x"," ")</f>
        <v>x</v>
      </c>
      <c r="G9" s="5" t="str">
        <f>IF('[1]Portfólio de Produtos'!O14="s","x"," ")</f>
        <v xml:space="preserve"> </v>
      </c>
      <c r="H9" s="6" t="str">
        <f>IF('[1]Portfólio de Produtos'!T14="s","x"," ")</f>
        <v>x</v>
      </c>
      <c r="I9" s="62" t="str">
        <f>IF('[1]Portfólio de Produtos'!L14="s",IF('[1]Portfólio de Produtos'!N14="s","x"," "),"")</f>
        <v/>
      </c>
      <c r="J9" s="5" t="str">
        <f>IF('[1]Portfólio de Produtos'!L14="s",IF('[1]Portfólio de Produtos'!O14="s","x"," "),"")</f>
        <v/>
      </c>
      <c r="K9" s="5" t="str">
        <f>IF('[1]Portfólio de Produtos'!L14="s",IF('[1]Portfólio de Produtos'!T14="s","x"," "),"")</f>
        <v/>
      </c>
      <c r="L9" s="5" t="str">
        <f>IF('[1]Portfólio de Produtos'!O14="s",IF('[1]Portfólio de Produtos'!N14="s","x"," "),"")</f>
        <v/>
      </c>
      <c r="M9" s="5" t="str">
        <f>IF('[1]Portfólio de Produtos'!N14="s",IF('[1]Portfólio de Produtos'!T14="s","x"," "),"")</f>
        <v>x</v>
      </c>
      <c r="N9" s="6" t="str">
        <f>IF('[1]Portfólio de Produtos'!O14="s",IF('[1]Portfólio de Produtos'!T14="s","x"," "),"")</f>
        <v/>
      </c>
      <c r="O9" s="8" t="str">
        <f>IF('[1]Portfólio de Produtos'!L14="s",IF('[1]Portfólio de Produtos'!N14="s",IF('[1]Portfólio de Produtos'!O14="s","x"," "),"")," ")</f>
        <v xml:space="preserve"> </v>
      </c>
      <c r="P9" s="5" t="str">
        <f>IF('[1]Portfólio de Produtos'!L14="s",IF('[1]Portfólio de Produtos'!N14="s",IF('[1]Portfólio de Produtos'!T14="s","x"," "),"")," ")</f>
        <v xml:space="preserve"> </v>
      </c>
      <c r="Q9" s="5" t="str">
        <f>IF('[1]Portfólio de Produtos'!L14="s",IF('[1]Portfólio de Produtos'!O14="s",IF('[1]Portfólio de Produtos'!T14="s","x"," "),"")," ")</f>
        <v xml:space="preserve"> </v>
      </c>
      <c r="R9" s="6" t="str">
        <f>IF('[1]Portfólio de Produtos'!N14="s",IF('[1]Portfólio de Produtos'!O14="s",IF('[1]Portfólio de Produtos'!T14="s","x"," "),"")," ")</f>
        <v/>
      </c>
      <c r="S9" s="10" t="str">
        <f>IF('[1]Portfólio de Produtos'!L14="s",IF('[1]Portfólio de Produtos'!N14="s",IF('[1]Portfólio de Produtos'!O14="s",IF('[1]Portfólio de Produtos'!T14="s","x"," "),"")," ")," ")</f>
        <v xml:space="preserve"> </v>
      </c>
    </row>
    <row r="10" spans="2:19" ht="12" customHeight="1" x14ac:dyDescent="0.25">
      <c r="B10" s="224"/>
      <c r="C10" s="222" t="s">
        <v>49</v>
      </c>
      <c r="D10" s="204"/>
      <c r="E10" s="8" t="str">
        <f>IF('[1]Portfólio de Produtos'!L15="s","x"," ")</f>
        <v xml:space="preserve"> </v>
      </c>
      <c r="F10" s="5" t="str">
        <f>IF('[1]Portfólio de Produtos'!N15="s","x"," ")</f>
        <v>x</v>
      </c>
      <c r="G10" s="5" t="str">
        <f>IF('[1]Portfólio de Produtos'!O15="s","x"," ")</f>
        <v>x</v>
      </c>
      <c r="H10" s="6" t="str">
        <f>IF('[1]Portfólio de Produtos'!T15="s","x"," ")</f>
        <v xml:space="preserve"> </v>
      </c>
      <c r="I10" s="62" t="str">
        <f>IF('[1]Portfólio de Produtos'!L15="s",IF('[1]Portfólio de Produtos'!N15="s","x"," "),"")</f>
        <v/>
      </c>
      <c r="J10" s="5" t="str">
        <f>IF('[1]Portfólio de Produtos'!L15="s",IF('[1]Portfólio de Produtos'!O15="s","x"," "),"")</f>
        <v/>
      </c>
      <c r="K10" s="5" t="str">
        <f>IF('[1]Portfólio de Produtos'!L15="s",IF('[1]Portfólio de Produtos'!T15="s","x"," "),"")</f>
        <v/>
      </c>
      <c r="L10" s="5" t="str">
        <f>IF('[1]Portfólio de Produtos'!O15="s",IF('[1]Portfólio de Produtos'!N15="s","x"," "),"")</f>
        <v>x</v>
      </c>
      <c r="M10" s="5" t="str">
        <f>IF('[1]Portfólio de Produtos'!N15="s",IF('[1]Portfólio de Produtos'!T15="s","x"," "),"")</f>
        <v xml:space="preserve"> </v>
      </c>
      <c r="N10" s="6" t="str">
        <f>IF('[1]Portfólio de Produtos'!O15="s",IF('[1]Portfólio de Produtos'!T15="s","x"," "),"")</f>
        <v xml:space="preserve"> </v>
      </c>
      <c r="O10" s="8" t="str">
        <f>IF('[1]Portfólio de Produtos'!L15="s",IF('[1]Portfólio de Produtos'!N15="s",IF('[1]Portfólio de Produtos'!O15="s","x"," "),"")," ")</f>
        <v xml:space="preserve"> </v>
      </c>
      <c r="P10" s="5" t="str">
        <f>IF('[1]Portfólio de Produtos'!L15="s",IF('[1]Portfólio de Produtos'!N15="s",IF('[1]Portfólio de Produtos'!T15="s","x"," "),"")," ")</f>
        <v xml:space="preserve"> </v>
      </c>
      <c r="Q10" s="5" t="str">
        <f>IF('[1]Portfólio de Produtos'!L15="s",IF('[1]Portfólio de Produtos'!O15="s",IF('[1]Portfólio de Produtos'!T15="s","x"," "),"")," ")</f>
        <v xml:space="preserve"> </v>
      </c>
      <c r="R10" s="6" t="str">
        <f>IF('[1]Portfólio de Produtos'!N15="s",IF('[1]Portfólio de Produtos'!O15="s",IF('[1]Portfólio de Produtos'!T15="s","x"," "),"")," ")</f>
        <v xml:space="preserve"> </v>
      </c>
      <c r="S10" s="10" t="str">
        <f>IF('[1]Portfólio de Produtos'!L15="s",IF('[1]Portfólio de Produtos'!N15="s",IF('[1]Portfólio de Produtos'!O15="s",IF('[1]Portfólio de Produtos'!T15="s","x"," "),"")," ")," ")</f>
        <v xml:space="preserve"> </v>
      </c>
    </row>
    <row r="11" spans="2:19" ht="12" customHeight="1" x14ac:dyDescent="0.25">
      <c r="B11" s="224"/>
      <c r="C11" s="222" t="s">
        <v>50</v>
      </c>
      <c r="D11" s="69" t="s">
        <v>41</v>
      </c>
      <c r="E11" s="8" t="str">
        <f>IF('[1]Portfólio de Produtos'!L16="c","x"," ")</f>
        <v xml:space="preserve"> </v>
      </c>
      <c r="F11" s="5" t="str">
        <f>IF('[1]Portfólio de Produtos'!N16="c","x"," ")</f>
        <v xml:space="preserve"> </v>
      </c>
      <c r="G11" s="5" t="str">
        <f>IF('[1]Portfólio de Produtos'!O16="c","x"," ")</f>
        <v xml:space="preserve"> </v>
      </c>
      <c r="H11" s="6" t="str">
        <f>IF('[1]Portfólio de Produtos'!T16="c","x"," ")</f>
        <v>x</v>
      </c>
      <c r="I11" s="62" t="str">
        <f>IF('[1]Portfólio de Produtos'!L16="c",IF('[1]Portfólio de Produtos'!N16="c","x"," "),"")</f>
        <v/>
      </c>
      <c r="J11" s="5" t="str">
        <f>IF('[1]Portfólio de Produtos'!L16="c",IF('[1]Portfólio de Produtos'!O16="c","x"," "),"")</f>
        <v/>
      </c>
      <c r="K11" s="5" t="str">
        <f>IF('[1]Portfólio de Produtos'!L16="c",IF('[1]Portfólio de Produtos'!T16="c","x"," "),"")</f>
        <v/>
      </c>
      <c r="L11" s="5" t="str">
        <f>IF('[1]Portfólio de Produtos'!O16="c",IF('[1]Portfólio de Produtos'!N16="c","x"," "),"")</f>
        <v/>
      </c>
      <c r="M11" s="5" t="str">
        <f>IF('[1]Portfólio de Produtos'!N16="c",IF('[1]Portfólio de Produtos'!T16="c","x"," "),"")</f>
        <v/>
      </c>
      <c r="N11" s="6" t="str">
        <f>IF('[1]Portfólio de Produtos'!O16="c",IF('[1]Portfólio de Produtos'!T16="c","x"," "),"")</f>
        <v/>
      </c>
      <c r="O11" s="8" t="str">
        <f>IF('[1]Portfólio de Produtos'!L16="c",IF('[1]Portfólio de Produtos'!N16="c",IF('[1]Portfólio de Produtos'!O16="c","x"," "),"")," ")</f>
        <v xml:space="preserve"> </v>
      </c>
      <c r="P11" s="5" t="str">
        <f>IF('[1]Portfólio de Produtos'!L16="c",IF('[1]Portfólio de Produtos'!N16="c",IF('[1]Portfólio de Produtos'!T16="c","x"," "),"")," ")</f>
        <v xml:space="preserve"> </v>
      </c>
      <c r="Q11" s="5" t="str">
        <f>IF('[1]Portfólio de Produtos'!L16="c",IF('[1]Portfólio de Produtos'!O16="c",IF('[1]Portfólio de Produtos'!T16="c","x"," "),"")," ")</f>
        <v xml:space="preserve"> </v>
      </c>
      <c r="R11" s="6" t="str">
        <f>IF('[1]Portfólio de Produtos'!N16="c",IF('[1]Portfólio de Produtos'!O16="c",IF('[1]Portfólio de Produtos'!T16="c","x"," "),"")," ")</f>
        <v xml:space="preserve"> </v>
      </c>
      <c r="S11" s="10" t="str">
        <f>IF('[1]Portfólio de Produtos'!L16="c",IF('[1]Portfólio de Produtos'!N16="c",IF('[1]Portfólio de Produtos'!O16="c",IF('[1]Portfólio de Produtos'!T16="c","x"," "),"")," ")," ")</f>
        <v xml:space="preserve"> </v>
      </c>
    </row>
    <row r="12" spans="2:19" ht="12" customHeight="1" x14ac:dyDescent="0.25">
      <c r="B12" s="224"/>
      <c r="C12" s="222"/>
      <c r="D12" s="69" t="s">
        <v>39</v>
      </c>
      <c r="E12" s="8" t="str">
        <f>IF('[1]Portfólio de Produtos'!L17="s","x"," ")</f>
        <v xml:space="preserve"> </v>
      </c>
      <c r="F12" s="5" t="str">
        <f>IF('[1]Portfólio de Produtos'!N17="s","x"," ")</f>
        <v xml:space="preserve"> </v>
      </c>
      <c r="G12" s="5" t="str">
        <f>IF('[1]Portfólio de Produtos'!O17="s","x"," ")</f>
        <v xml:space="preserve"> </v>
      </c>
      <c r="H12" s="6" t="str">
        <f>IF('[1]Portfólio de Produtos'!T17="s","x"," ")</f>
        <v>x</v>
      </c>
      <c r="I12" s="62" t="str">
        <f>IF('[1]Portfólio de Produtos'!L17="s",IF('[1]Portfólio de Produtos'!N17="s","x"," "),"")</f>
        <v/>
      </c>
      <c r="J12" s="5" t="str">
        <f>IF('[1]Portfólio de Produtos'!L17="s",IF('[1]Portfólio de Produtos'!O17="s","x"," "),"")</f>
        <v/>
      </c>
      <c r="K12" s="5" t="str">
        <f>IF('[1]Portfólio de Produtos'!L17="s",IF('[1]Portfólio de Produtos'!T17="s","x"," "),"")</f>
        <v/>
      </c>
      <c r="L12" s="5" t="str">
        <f>IF('[1]Portfólio de Produtos'!O17="s",IF('[1]Portfólio de Produtos'!N17="s","x"," "),"")</f>
        <v/>
      </c>
      <c r="M12" s="5" t="str">
        <f>IF('[1]Portfólio de Produtos'!N17="s",IF('[1]Portfólio de Produtos'!T17="s","x"," "),"")</f>
        <v/>
      </c>
      <c r="N12" s="6" t="str">
        <f>IF('[1]Portfólio de Produtos'!O17="s",IF('[1]Portfólio de Produtos'!T17="s","x"," "),"")</f>
        <v/>
      </c>
      <c r="O12" s="8" t="str">
        <f>IF('[1]Portfólio de Produtos'!L17="s",IF('[1]Portfólio de Produtos'!N17="s",IF('[1]Portfólio de Produtos'!O17="s","x"," "),"")," ")</f>
        <v xml:space="preserve"> </v>
      </c>
      <c r="P12" s="5" t="str">
        <f>IF('[1]Portfólio de Produtos'!L17="s",IF('[1]Portfólio de Produtos'!N17="s",IF('[1]Portfólio de Produtos'!T17="s","x"," "),"")," ")</f>
        <v xml:space="preserve"> </v>
      </c>
      <c r="Q12" s="5" t="str">
        <f>IF('[1]Portfólio de Produtos'!L17="s",IF('[1]Portfólio de Produtos'!O17="s",IF('[1]Portfólio de Produtos'!T17="s","x"," "),"")," ")</f>
        <v xml:space="preserve"> </v>
      </c>
      <c r="R12" s="6" t="str">
        <f>IF('[1]Portfólio de Produtos'!N17="s",IF('[1]Portfólio de Produtos'!O17="s",IF('[1]Portfólio de Produtos'!T17="s","x"," "),"")," ")</f>
        <v xml:space="preserve"> </v>
      </c>
      <c r="S12" s="10" t="str">
        <f>IF('[1]Portfólio de Produtos'!L17="s",IF('[1]Portfólio de Produtos'!N17="s",IF('[1]Portfólio de Produtos'!O17="s",IF('[1]Portfólio de Produtos'!T17="s","x"," "),"")," ")," ")</f>
        <v xml:space="preserve"> </v>
      </c>
    </row>
    <row r="13" spans="2:19" ht="12" customHeight="1" x14ac:dyDescent="0.25">
      <c r="B13" s="224"/>
      <c r="C13" s="222" t="s">
        <v>35</v>
      </c>
      <c r="D13" s="69" t="s">
        <v>41</v>
      </c>
      <c r="E13" s="8" t="str">
        <f>IF('[1]Portfólio de Produtos'!L18="c","x"," ")</f>
        <v>x</v>
      </c>
      <c r="F13" s="5" t="str">
        <f>IF('[1]Portfólio de Produtos'!N18="c","x"," ")</f>
        <v>x</v>
      </c>
      <c r="G13" s="5" t="str">
        <f>IF('[1]Portfólio de Produtos'!O18="c","x"," ")</f>
        <v>x</v>
      </c>
      <c r="H13" s="6" t="str">
        <f>IF('[1]Portfólio de Produtos'!T18="c","x"," ")</f>
        <v>x</v>
      </c>
      <c r="I13" s="62" t="str">
        <f>IF('[1]Portfólio de Produtos'!L18="c",IF('[1]Portfólio de Produtos'!N18="c","x"," "),"")</f>
        <v>x</v>
      </c>
      <c r="J13" s="5" t="str">
        <f>IF('[1]Portfólio de Produtos'!L18="c",IF('[1]Portfólio de Produtos'!O18="c","x"," "),"")</f>
        <v>x</v>
      </c>
      <c r="K13" s="5" t="str">
        <f>IF('[1]Portfólio de Produtos'!L18="c",IF('[1]Portfólio de Produtos'!T18="c","x"," "),"")</f>
        <v>x</v>
      </c>
      <c r="L13" s="5" t="str">
        <f>IF('[1]Portfólio de Produtos'!O18="c",IF('[1]Portfólio de Produtos'!N18="c","x"," "),"")</f>
        <v>x</v>
      </c>
      <c r="M13" s="5" t="str">
        <f>IF('[1]Portfólio de Produtos'!N18="c",IF('[1]Portfólio de Produtos'!T18="c","x"," "),"")</f>
        <v>x</v>
      </c>
      <c r="N13" s="6" t="str">
        <f>IF('[1]Portfólio de Produtos'!O18="c",IF('[1]Portfólio de Produtos'!T18="c","x"," "),"")</f>
        <v>x</v>
      </c>
      <c r="O13" s="8" t="str">
        <f>IF('[1]Portfólio de Produtos'!L18="c",IF('[1]Portfólio de Produtos'!N18="c",IF('[1]Portfólio de Produtos'!O18="c","x"," "),"")," ")</f>
        <v>x</v>
      </c>
      <c r="P13" s="5" t="str">
        <f>IF('[1]Portfólio de Produtos'!L18="c",IF('[1]Portfólio de Produtos'!N18="c",IF('[1]Portfólio de Produtos'!T18="c","x"," "),"")," ")</f>
        <v>x</v>
      </c>
      <c r="Q13" s="5" t="str">
        <f>IF('[1]Portfólio de Produtos'!L18="c",IF('[1]Portfólio de Produtos'!O18="c",IF('[1]Portfólio de Produtos'!T18="c","x"," "),"")," ")</f>
        <v>x</v>
      </c>
      <c r="R13" s="6" t="str">
        <f>IF('[1]Portfólio de Produtos'!N18="c",IF('[1]Portfólio de Produtos'!O18="c",IF('[1]Portfólio de Produtos'!T18="c","x"," "),"")," ")</f>
        <v>x</v>
      </c>
      <c r="S13" s="10" t="str">
        <f>IF('[1]Portfólio de Produtos'!L18="c",IF('[1]Portfólio de Produtos'!N18="c",IF('[1]Portfólio de Produtos'!O18="c",IF('[1]Portfólio de Produtos'!T18="c","x"," "),"")," ")," ")</f>
        <v>x</v>
      </c>
    </row>
    <row r="14" spans="2:19" ht="12" customHeight="1" x14ac:dyDescent="0.25">
      <c r="B14" s="224"/>
      <c r="C14" s="222"/>
      <c r="D14" s="69" t="s">
        <v>40</v>
      </c>
      <c r="E14" s="8" t="str">
        <f>IF('[1]Portfólio de Produtos'!L19="I","x"," ")</f>
        <v>x</v>
      </c>
      <c r="F14" s="5" t="str">
        <f>IF('[1]Portfólio de Produtos'!N19="I","x"," ")</f>
        <v>x</v>
      </c>
      <c r="G14" s="5" t="str">
        <f>IF('[1]Portfólio de Produtos'!O19="I","x"," ")</f>
        <v xml:space="preserve"> </v>
      </c>
      <c r="H14" s="6" t="str">
        <f>IF('[1]Portfólio de Produtos'!T19="I","x"," ")</f>
        <v>x</v>
      </c>
      <c r="I14" s="62" t="str">
        <f>IF('[1]Portfólio de Produtos'!L19="I",IF('[1]Portfólio de Produtos'!N19="I","x"," "),"")</f>
        <v>x</v>
      </c>
      <c r="J14" s="5" t="str">
        <f>IF('[1]Portfólio de Produtos'!L19="I",IF('[1]Portfólio de Produtos'!O19="I","x"," "),"")</f>
        <v xml:space="preserve"> </v>
      </c>
      <c r="K14" s="5" t="str">
        <f>IF('[1]Portfólio de Produtos'!L19="I",IF('[1]Portfólio de Produtos'!T19="I","x"," "),"")</f>
        <v>x</v>
      </c>
      <c r="L14" s="5" t="str">
        <f>IF('[1]Portfólio de Produtos'!O19="I",IF('[1]Portfólio de Produtos'!N19="I","x"," "),"")</f>
        <v/>
      </c>
      <c r="M14" s="5" t="str">
        <f>IF('[1]Portfólio de Produtos'!N19="I",IF('[1]Portfólio de Produtos'!T19="I","x"," "),"")</f>
        <v>x</v>
      </c>
      <c r="N14" s="6" t="str">
        <f>IF('[1]Portfólio de Produtos'!O19="I",IF('[1]Portfólio de Produtos'!T19="I","x"," "),"")</f>
        <v/>
      </c>
      <c r="O14" s="8" t="str">
        <f>IF('[1]Portfólio de Produtos'!L19="I",IF('[1]Portfólio de Produtos'!N19="I",IF('[1]Portfólio de Produtos'!O19="I","x"," "),"")," ")</f>
        <v xml:space="preserve"> </v>
      </c>
      <c r="P14" s="5" t="str">
        <f>IF('[1]Portfólio de Produtos'!L19="I",IF('[1]Portfólio de Produtos'!N19="I",IF('[1]Portfólio de Produtos'!T19="I","x"," "),"")," ")</f>
        <v>x</v>
      </c>
      <c r="Q14" s="5" t="str">
        <f>IF('[1]Portfólio de Produtos'!L19="I",IF('[1]Portfólio de Produtos'!O19="I",IF('[1]Portfólio de Produtos'!T19="I","x"," "),"")," ")</f>
        <v/>
      </c>
      <c r="R14" s="6" t="str">
        <f>IF('[1]Portfólio de Produtos'!N19="I",IF('[1]Portfólio de Produtos'!O19="I",IF('[1]Portfólio de Produtos'!T19="I","x"," "),"")," ")</f>
        <v/>
      </c>
      <c r="S14" s="10" t="str">
        <f>IF('[1]Portfólio de Produtos'!L19="I",IF('[1]Portfólio de Produtos'!N19="I",IF('[1]Portfólio de Produtos'!O19="I",IF('[1]Portfólio de Produtos'!T19="I","x"," "),"")," ")," ")</f>
        <v/>
      </c>
    </row>
    <row r="15" spans="2:19" ht="12" customHeight="1" x14ac:dyDescent="0.25">
      <c r="B15" s="224"/>
      <c r="C15" s="222"/>
      <c r="D15" s="69" t="s">
        <v>39</v>
      </c>
      <c r="E15" s="8" t="str">
        <f>IF('[1]Portfólio de Produtos'!L20="s","x"," ")</f>
        <v>x</v>
      </c>
      <c r="F15" s="5" t="str">
        <f>IF('[1]Portfólio de Produtos'!N20="s","x"," ")</f>
        <v>x</v>
      </c>
      <c r="G15" s="5" t="str">
        <f>IF('[1]Portfólio de Produtos'!O20="s","x"," ")</f>
        <v xml:space="preserve"> </v>
      </c>
      <c r="H15" s="6" t="str">
        <f>IF('[1]Portfólio de Produtos'!T20="s","x"," ")</f>
        <v>x</v>
      </c>
      <c r="I15" s="62" t="str">
        <f>IF('[1]Portfólio de Produtos'!L20="s",IF('[1]Portfólio de Produtos'!N20="s","x"," "),"")</f>
        <v>x</v>
      </c>
      <c r="J15" s="5" t="str">
        <f>IF('[1]Portfólio de Produtos'!L20="s",IF('[1]Portfólio de Produtos'!O20="s","x"," "),"")</f>
        <v xml:space="preserve"> </v>
      </c>
      <c r="K15" s="5" t="str">
        <f>IF('[1]Portfólio de Produtos'!L20="s",IF('[1]Portfólio de Produtos'!T20="s","x"," "),"")</f>
        <v>x</v>
      </c>
      <c r="L15" s="5" t="str">
        <f>IF('[1]Portfólio de Produtos'!O20="s",IF('[1]Portfólio de Produtos'!N20="s","x"," "),"")</f>
        <v/>
      </c>
      <c r="M15" s="5" t="str">
        <f>IF('[1]Portfólio de Produtos'!N20="s",IF('[1]Portfólio de Produtos'!T20="s","x"," "),"")</f>
        <v>x</v>
      </c>
      <c r="N15" s="6" t="str">
        <f>IF('[1]Portfólio de Produtos'!O20="s",IF('[1]Portfólio de Produtos'!T20="s","x"," "),"")</f>
        <v/>
      </c>
      <c r="O15" s="8" t="str">
        <f>IF('[1]Portfólio de Produtos'!L20="s",IF('[1]Portfólio de Produtos'!N20="s",IF('[1]Portfólio de Produtos'!O20="s","x"," "),"")," ")</f>
        <v xml:space="preserve"> </v>
      </c>
      <c r="P15" s="5" t="str">
        <f>IF('[1]Portfólio de Produtos'!L20="s",IF('[1]Portfólio de Produtos'!N20="s",IF('[1]Portfólio de Produtos'!T20="s","x"," "),"")," ")</f>
        <v>x</v>
      </c>
      <c r="Q15" s="5" t="str">
        <f>IF('[1]Portfólio de Produtos'!L20="s",IF('[1]Portfólio de Produtos'!O20="s",IF('[1]Portfólio de Produtos'!T20="s","x"," "),"")," ")</f>
        <v/>
      </c>
      <c r="R15" s="6" t="str">
        <f>IF('[1]Portfólio de Produtos'!N20="s",IF('[1]Portfólio de Produtos'!O20="s",IF('[1]Portfólio de Produtos'!T20="s","x"," "),"")," ")</f>
        <v/>
      </c>
      <c r="S15" s="10" t="str">
        <f>IF('[1]Portfólio de Produtos'!L20="s",IF('[1]Portfólio de Produtos'!N20="s",IF('[1]Portfólio de Produtos'!O20="s",IF('[1]Portfólio de Produtos'!T20="s","x"," "),"")," ")," ")</f>
        <v/>
      </c>
    </row>
    <row r="16" spans="2:19" ht="12" customHeight="1" x14ac:dyDescent="0.25">
      <c r="B16" s="224"/>
      <c r="C16" s="222" t="s">
        <v>37</v>
      </c>
      <c r="D16" s="69" t="s">
        <v>41</v>
      </c>
      <c r="E16" s="8" t="str">
        <f>IF('[1]Portfólio de Produtos'!L21="c","x"," ")</f>
        <v xml:space="preserve"> </v>
      </c>
      <c r="F16" s="5" t="str">
        <f>IF('[1]Portfólio de Produtos'!N21="c","x"," ")</f>
        <v xml:space="preserve"> </v>
      </c>
      <c r="G16" s="5" t="str">
        <f>IF('[1]Portfólio de Produtos'!O21="c","x"," ")</f>
        <v xml:space="preserve"> </v>
      </c>
      <c r="H16" s="6" t="str">
        <f>IF('[1]Portfólio de Produtos'!T21="c","x"," ")</f>
        <v>x</v>
      </c>
      <c r="I16" s="62" t="str">
        <f>IF('[1]Portfólio de Produtos'!L21="c",IF('[1]Portfólio de Produtos'!N21="c","x"," "),"")</f>
        <v/>
      </c>
      <c r="J16" s="5" t="str">
        <f>IF('[1]Portfólio de Produtos'!L21="c",IF('[1]Portfólio de Produtos'!O21="c","x"," "),"")</f>
        <v/>
      </c>
      <c r="K16" s="5" t="str">
        <f>IF('[1]Portfólio de Produtos'!L21="c",IF('[1]Portfólio de Produtos'!T21="c","x"," "),"")</f>
        <v/>
      </c>
      <c r="L16" s="5" t="str">
        <f>IF('[1]Portfólio de Produtos'!O21="c",IF('[1]Portfólio de Produtos'!N21="c","x"," "),"")</f>
        <v/>
      </c>
      <c r="M16" s="5" t="str">
        <f>IF('[1]Portfólio de Produtos'!N21="c",IF('[1]Portfólio de Produtos'!T21="c","x"," "),"")</f>
        <v/>
      </c>
      <c r="N16" s="6" t="str">
        <f>IF('[1]Portfólio de Produtos'!O21="c",IF('[1]Portfólio de Produtos'!T21="c","x"," "),"")</f>
        <v/>
      </c>
      <c r="O16" s="8" t="str">
        <f>IF('[1]Portfólio de Produtos'!L21="c",IF('[1]Portfólio de Produtos'!N21="c",IF('[1]Portfólio de Produtos'!O21="c","x"," "),"")," ")</f>
        <v xml:space="preserve"> </v>
      </c>
      <c r="P16" s="5" t="str">
        <f>IF('[1]Portfólio de Produtos'!L21="c",IF('[1]Portfólio de Produtos'!N21="c",IF('[1]Portfólio de Produtos'!T21="c","x"," "),"")," ")</f>
        <v xml:space="preserve"> </v>
      </c>
      <c r="Q16" s="5" t="str">
        <f>IF('[1]Portfólio de Produtos'!L21="c",IF('[1]Portfólio de Produtos'!O21="c",IF('[1]Portfólio de Produtos'!T21="c","x"," "),"")," ")</f>
        <v xml:space="preserve"> </v>
      </c>
      <c r="R16" s="6" t="str">
        <f>IF('[1]Portfólio de Produtos'!N21="c",IF('[1]Portfólio de Produtos'!O21="c",IF('[1]Portfólio de Produtos'!T21="c","x"," "),"")," ")</f>
        <v xml:space="preserve"> </v>
      </c>
      <c r="S16" s="10" t="str">
        <f>IF('[1]Portfólio de Produtos'!L21="c",IF('[1]Portfólio de Produtos'!N21="c",IF('[1]Portfólio de Produtos'!O21="c",IF('[1]Portfólio de Produtos'!T21="c","x"," "),"")," ")," ")</f>
        <v xml:space="preserve"> </v>
      </c>
    </row>
    <row r="17" spans="2:19" ht="12" customHeight="1" x14ac:dyDescent="0.25">
      <c r="B17" s="224"/>
      <c r="C17" s="222"/>
      <c r="D17" s="69" t="s">
        <v>40</v>
      </c>
      <c r="E17" s="8" t="str">
        <f>IF('[1]Portfólio de Produtos'!L22="I","x"," ")</f>
        <v xml:space="preserve"> </v>
      </c>
      <c r="F17" s="5" t="str">
        <f>IF('[1]Portfólio de Produtos'!N22="I","x"," ")</f>
        <v xml:space="preserve"> </v>
      </c>
      <c r="G17" s="5" t="str">
        <f>IF('[1]Portfólio de Produtos'!O22="I","x"," ")</f>
        <v xml:space="preserve"> </v>
      </c>
      <c r="H17" s="6" t="str">
        <f>IF('[1]Portfólio de Produtos'!T22="I","x"," ")</f>
        <v>x</v>
      </c>
      <c r="I17" s="62" t="str">
        <f>IF('[1]Portfólio de Produtos'!L22="I",IF('[1]Portfólio de Produtos'!N22="I","x"," "),"")</f>
        <v/>
      </c>
      <c r="J17" s="5" t="str">
        <f>IF('[1]Portfólio de Produtos'!L22="I",IF('[1]Portfólio de Produtos'!O22="I","x"," "),"")</f>
        <v/>
      </c>
      <c r="K17" s="5" t="str">
        <f>IF('[1]Portfólio de Produtos'!L22="I",IF('[1]Portfólio de Produtos'!T22="I","x"," "),"")</f>
        <v/>
      </c>
      <c r="L17" s="5" t="str">
        <f>IF('[1]Portfólio de Produtos'!O22="I",IF('[1]Portfólio de Produtos'!N22="I","x"," "),"")</f>
        <v/>
      </c>
      <c r="M17" s="5" t="str">
        <f>IF('[1]Portfólio de Produtos'!N22="I",IF('[1]Portfólio de Produtos'!T22="I","x"," "),"")</f>
        <v/>
      </c>
      <c r="N17" s="6" t="str">
        <f>IF('[1]Portfólio de Produtos'!O22="I",IF('[1]Portfólio de Produtos'!T22="I","x"," "),"")</f>
        <v/>
      </c>
      <c r="O17" s="8" t="str">
        <f>IF('[1]Portfólio de Produtos'!L22="I",IF('[1]Portfólio de Produtos'!N22="I",IF('[1]Portfólio de Produtos'!O22="I","x"," "),"")," ")</f>
        <v xml:space="preserve"> </v>
      </c>
      <c r="P17" s="5" t="str">
        <f>IF('[1]Portfólio de Produtos'!L22="I",IF('[1]Portfólio de Produtos'!N22="I",IF('[1]Portfólio de Produtos'!T22="I","x"," "),"")," ")</f>
        <v xml:space="preserve"> </v>
      </c>
      <c r="Q17" s="5" t="str">
        <f>IF('[1]Portfólio de Produtos'!L22="I",IF('[1]Portfólio de Produtos'!O22="I",IF('[1]Portfólio de Produtos'!T22="I","x"," "),"")," ")</f>
        <v xml:space="preserve"> </v>
      </c>
      <c r="R17" s="6" t="str">
        <f>IF('[1]Portfólio de Produtos'!N22="I",IF('[1]Portfólio de Produtos'!O22="I",IF('[1]Portfólio de Produtos'!T22="I","x"," "),"")," ")</f>
        <v xml:space="preserve"> </v>
      </c>
      <c r="S17" s="10" t="str">
        <f>IF('[1]Portfólio de Produtos'!L22="I",IF('[1]Portfólio de Produtos'!N22="I",IF('[1]Portfólio de Produtos'!O22="I",IF('[1]Portfólio de Produtos'!T22="I","x"," "),"")," ")," ")</f>
        <v xml:space="preserve"> </v>
      </c>
    </row>
    <row r="18" spans="2:19" ht="12" customHeight="1" x14ac:dyDescent="0.25">
      <c r="B18" s="224"/>
      <c r="C18" s="222"/>
      <c r="D18" s="69" t="s">
        <v>39</v>
      </c>
      <c r="E18" s="8" t="str">
        <f>IF('[1]Portfólio de Produtos'!L23="s","x"," ")</f>
        <v xml:space="preserve"> </v>
      </c>
      <c r="F18" s="5" t="str">
        <f>IF('[1]Portfólio de Produtos'!N23="s","x"," ")</f>
        <v xml:space="preserve"> </v>
      </c>
      <c r="G18" s="5" t="str">
        <f>IF('[1]Portfólio de Produtos'!O23="s","x"," ")</f>
        <v xml:space="preserve"> </v>
      </c>
      <c r="H18" s="6" t="str">
        <f>IF('[1]Portfólio de Produtos'!T23="s","x"," ")</f>
        <v xml:space="preserve"> </v>
      </c>
      <c r="I18" s="62" t="str">
        <f>IF('[1]Portfólio de Produtos'!L23="s",IF('[1]Portfólio de Produtos'!N23="s","x"," "),"")</f>
        <v/>
      </c>
      <c r="J18" s="5" t="str">
        <f>IF('[1]Portfólio de Produtos'!L23="s",IF('[1]Portfólio de Produtos'!O23="s","x"," "),"")</f>
        <v/>
      </c>
      <c r="K18" s="5" t="str">
        <f>IF('[1]Portfólio de Produtos'!L23="s",IF('[1]Portfólio de Produtos'!T23="s","x"," "),"")</f>
        <v/>
      </c>
      <c r="L18" s="5" t="str">
        <f>IF('[1]Portfólio de Produtos'!O23="s",IF('[1]Portfólio de Produtos'!N23="s","x"," "),"")</f>
        <v/>
      </c>
      <c r="M18" s="5" t="str">
        <f>IF('[1]Portfólio de Produtos'!N23="s",IF('[1]Portfólio de Produtos'!T23="s","x"," "),"")</f>
        <v/>
      </c>
      <c r="N18" s="6" t="str">
        <f>IF('[1]Portfólio de Produtos'!O23="s",IF('[1]Portfólio de Produtos'!T23="s","x"," "),"")</f>
        <v/>
      </c>
      <c r="O18" s="8" t="str">
        <f>IF('[1]Portfólio de Produtos'!L23="s",IF('[1]Portfólio de Produtos'!N23="s",IF('[1]Portfólio de Produtos'!O23="s","x"," "),"")," ")</f>
        <v xml:space="preserve"> </v>
      </c>
      <c r="P18" s="5" t="str">
        <f>IF('[1]Portfólio de Produtos'!L23="s",IF('[1]Portfólio de Produtos'!N23="s",IF('[1]Portfólio de Produtos'!T23="s","x"," "),"")," ")</f>
        <v xml:space="preserve"> </v>
      </c>
      <c r="Q18" s="5" t="str">
        <f>IF('[1]Portfólio de Produtos'!L23="s",IF('[1]Portfólio de Produtos'!O23="s",IF('[1]Portfólio de Produtos'!T23="s","x"," "),"")," ")</f>
        <v xml:space="preserve"> </v>
      </c>
      <c r="R18" s="6" t="str">
        <f>IF('[1]Portfólio de Produtos'!N23="s",IF('[1]Portfólio de Produtos'!O23="s",IF('[1]Portfólio de Produtos'!T23="s","x"," "),"")," ")</f>
        <v xml:space="preserve"> </v>
      </c>
      <c r="S18" s="10" t="str">
        <f>IF('[1]Portfólio de Produtos'!L23="s",IF('[1]Portfólio de Produtos'!N23="s",IF('[1]Portfólio de Produtos'!O23="s",IF('[1]Portfólio de Produtos'!T23="s","x"," "),"")," ")," ")</f>
        <v xml:space="preserve"> </v>
      </c>
    </row>
    <row r="19" spans="2:19" ht="12" customHeight="1" x14ac:dyDescent="0.25">
      <c r="B19" s="224"/>
      <c r="C19" s="222" t="s">
        <v>38</v>
      </c>
      <c r="D19" s="204"/>
      <c r="E19" s="8" t="str">
        <f>IF('[1]Portfólio de Produtos'!L24="s","x"," ")</f>
        <v xml:space="preserve"> </v>
      </c>
      <c r="F19" s="5" t="str">
        <f>IF('[1]Portfólio de Produtos'!N24="s","x"," ")</f>
        <v xml:space="preserve"> </v>
      </c>
      <c r="G19" s="5" t="str">
        <f>IF('[1]Portfólio de Produtos'!O24="s","x"," ")</f>
        <v xml:space="preserve"> </v>
      </c>
      <c r="H19" s="6" t="str">
        <f>IF('[1]Portfólio de Produtos'!T24="s","x"," ")</f>
        <v xml:space="preserve"> </v>
      </c>
      <c r="I19" s="62" t="str">
        <f>IF('[1]Portfólio de Produtos'!L24="s",IF('[1]Portfólio de Produtos'!N24="s","x"," "),"")</f>
        <v/>
      </c>
      <c r="J19" s="5" t="str">
        <f>IF('[1]Portfólio de Produtos'!L24="s",IF('[1]Portfólio de Produtos'!O24="s","x"," "),"")</f>
        <v/>
      </c>
      <c r="K19" s="5" t="str">
        <f>IF('[1]Portfólio de Produtos'!L24="s",IF('[1]Portfólio de Produtos'!T24="s","x"," "),"")</f>
        <v/>
      </c>
      <c r="L19" s="5" t="str">
        <f>IF('[1]Portfólio de Produtos'!O24="s",IF('[1]Portfólio de Produtos'!N24="s","x"," "),"")</f>
        <v/>
      </c>
      <c r="M19" s="5" t="str">
        <f>IF('[1]Portfólio de Produtos'!N24="s",IF('[1]Portfólio de Produtos'!T24="s","x"," "),"")</f>
        <v/>
      </c>
      <c r="N19" s="6" t="str">
        <f>IF('[1]Portfólio de Produtos'!O24="s",IF('[1]Portfólio de Produtos'!T24="s","x"," "),"")</f>
        <v/>
      </c>
      <c r="O19" s="8" t="str">
        <f>IF('[1]Portfólio de Produtos'!L24="s",IF('[1]Portfólio de Produtos'!N24="s",IF('[1]Portfólio de Produtos'!O24="s","x"," "),"")," ")</f>
        <v xml:space="preserve"> </v>
      </c>
      <c r="P19" s="5" t="str">
        <f>IF('[1]Portfólio de Produtos'!L24="s",IF('[1]Portfólio de Produtos'!N24="s",IF('[1]Portfólio de Produtos'!T24="s","x"," "),"")," ")</f>
        <v xml:space="preserve"> </v>
      </c>
      <c r="Q19" s="5" t="str">
        <f>IF('[1]Portfólio de Produtos'!L24="s",IF('[1]Portfólio de Produtos'!O24="s",IF('[1]Portfólio de Produtos'!T24="s","x"," "),"")," ")</f>
        <v xml:space="preserve"> </v>
      </c>
      <c r="R19" s="6" t="str">
        <f>IF('[1]Portfólio de Produtos'!N24="s",IF('[1]Portfólio de Produtos'!O24="s",IF('[1]Portfólio de Produtos'!T24="s","x"," "),"")," ")</f>
        <v xml:space="preserve"> </v>
      </c>
      <c r="S19" s="10" t="str">
        <f>IF('[1]Portfólio de Produtos'!L24="s",IF('[1]Portfólio de Produtos'!N24="s",IF('[1]Portfólio de Produtos'!O24="s",IF('[1]Portfólio de Produtos'!T24="s","x"," "),"")," ")," ")</f>
        <v xml:space="preserve"> </v>
      </c>
    </row>
    <row r="20" spans="2:19" ht="12" customHeight="1" x14ac:dyDescent="0.25">
      <c r="B20" s="224" t="s">
        <v>61</v>
      </c>
      <c r="C20" s="222" t="s">
        <v>87</v>
      </c>
      <c r="D20" s="69" t="s">
        <v>41</v>
      </c>
      <c r="E20" s="8" t="str">
        <f>IF('[1]Portfólio de Produtos'!L25="c","x"," ")</f>
        <v>x</v>
      </c>
      <c r="F20" s="5" t="str">
        <f>IF('[1]Portfólio de Produtos'!N25="c","x"," ")</f>
        <v>x</v>
      </c>
      <c r="G20" s="5" t="str">
        <f>IF('[1]Portfólio de Produtos'!O25="c","x"," ")</f>
        <v>x</v>
      </c>
      <c r="H20" s="6" t="str">
        <f>IF('[1]Portfólio de Produtos'!T25="c","x"," ")</f>
        <v>x</v>
      </c>
      <c r="I20" s="62" t="str">
        <f>IF('[1]Portfólio de Produtos'!L25="c",IF('[1]Portfólio de Produtos'!N25="c","x"," "),"")</f>
        <v>x</v>
      </c>
      <c r="J20" s="5" t="str">
        <f>IF('[1]Portfólio de Produtos'!L25="c",IF('[1]Portfólio de Produtos'!O25="c","x"," "),"")</f>
        <v>x</v>
      </c>
      <c r="K20" s="5" t="str">
        <f>IF('[1]Portfólio de Produtos'!L25="c",IF('[1]Portfólio de Produtos'!T25="c","x"," "),"")</f>
        <v>x</v>
      </c>
      <c r="L20" s="5" t="str">
        <f>IF('[1]Portfólio de Produtos'!O25="c",IF('[1]Portfólio de Produtos'!N25="c","x"," "),"")</f>
        <v>x</v>
      </c>
      <c r="M20" s="5" t="str">
        <f>IF('[1]Portfólio de Produtos'!N25="c",IF('[1]Portfólio de Produtos'!T25="c","x"," "),"")</f>
        <v>x</v>
      </c>
      <c r="N20" s="6" t="str">
        <f>IF('[1]Portfólio de Produtos'!O25="c",IF('[1]Portfólio de Produtos'!T25="c","x"," "),"")</f>
        <v>x</v>
      </c>
      <c r="O20" s="8" t="str">
        <f>IF('[1]Portfólio de Produtos'!L25="c",IF('[1]Portfólio de Produtos'!N25="c",IF('[1]Portfólio de Produtos'!O25="c","x"," "),"")," ")</f>
        <v>x</v>
      </c>
      <c r="P20" s="5" t="str">
        <f>IF('[1]Portfólio de Produtos'!L25="c",IF('[1]Portfólio de Produtos'!N25="c",IF('[1]Portfólio de Produtos'!T25="c","x"," "),"")," ")</f>
        <v>x</v>
      </c>
      <c r="Q20" s="5" t="str">
        <f>IF('[1]Portfólio de Produtos'!L25="c",IF('[1]Portfólio de Produtos'!O25="c",IF('[1]Portfólio de Produtos'!T25="c","x"," "),"")," ")</f>
        <v>x</v>
      </c>
      <c r="R20" s="6" t="str">
        <f>IF('[1]Portfólio de Produtos'!N25="c",IF('[1]Portfólio de Produtos'!O25="c",IF('[1]Portfólio de Produtos'!T25="c","x"," "),"")," ")</f>
        <v>x</v>
      </c>
      <c r="S20" s="10" t="str">
        <f>IF('[1]Portfólio de Produtos'!L25="c",IF('[1]Portfólio de Produtos'!N25="c",IF('[1]Portfólio de Produtos'!O25="c",IF('[1]Portfólio de Produtos'!T25="c","x"," "),"")," ")," ")</f>
        <v>x</v>
      </c>
    </row>
    <row r="21" spans="2:19" ht="12" customHeight="1" x14ac:dyDescent="0.25">
      <c r="B21" s="224"/>
      <c r="C21" s="222"/>
      <c r="D21" s="69" t="s">
        <v>40</v>
      </c>
      <c r="E21" s="8" t="str">
        <f>IF('[1]Portfólio de Produtos'!L26="I","x"," ")</f>
        <v>x</v>
      </c>
      <c r="F21" s="5" t="str">
        <f>IF('[1]Portfólio de Produtos'!N26="I","x"," ")</f>
        <v>x</v>
      </c>
      <c r="G21" s="5" t="str">
        <f>IF('[1]Portfólio de Produtos'!O26="I","x"," ")</f>
        <v>x</v>
      </c>
      <c r="H21" s="6" t="str">
        <f>IF('[1]Portfólio de Produtos'!T26="I","x"," ")</f>
        <v>x</v>
      </c>
      <c r="I21" s="62" t="str">
        <f>IF('[1]Portfólio de Produtos'!L26="I",IF('[1]Portfólio de Produtos'!N26="I","x"," "),"")</f>
        <v>x</v>
      </c>
      <c r="J21" s="5" t="str">
        <f>IF('[1]Portfólio de Produtos'!L26="I",IF('[1]Portfólio de Produtos'!O26="I","x"," "),"")</f>
        <v>x</v>
      </c>
      <c r="K21" s="5" t="str">
        <f>IF('[1]Portfólio de Produtos'!L26="I",IF('[1]Portfólio de Produtos'!T26="I","x"," "),"")</f>
        <v>x</v>
      </c>
      <c r="L21" s="5" t="str">
        <f>IF('[1]Portfólio de Produtos'!O26="I",IF('[1]Portfólio de Produtos'!N26="I","x"," "),"")</f>
        <v>x</v>
      </c>
      <c r="M21" s="5" t="str">
        <f>IF('[1]Portfólio de Produtos'!N26="I",IF('[1]Portfólio de Produtos'!T26="I","x"," "),"")</f>
        <v>x</v>
      </c>
      <c r="N21" s="6" t="str">
        <f>IF('[1]Portfólio de Produtos'!O26="I",IF('[1]Portfólio de Produtos'!T26="I","x"," "),"")</f>
        <v>x</v>
      </c>
      <c r="O21" s="8" t="str">
        <f>IF('[1]Portfólio de Produtos'!L26="I",IF('[1]Portfólio de Produtos'!N26="I",IF('[1]Portfólio de Produtos'!O26="I","x"," "),"")," ")</f>
        <v>x</v>
      </c>
      <c r="P21" s="5" t="str">
        <f>IF('[1]Portfólio de Produtos'!L26="I",IF('[1]Portfólio de Produtos'!N26="I",IF('[1]Portfólio de Produtos'!T26="I","x"," "),"")," ")</f>
        <v>x</v>
      </c>
      <c r="Q21" s="5" t="str">
        <f>IF('[1]Portfólio de Produtos'!L26="I",IF('[1]Portfólio de Produtos'!O26="I",IF('[1]Portfólio de Produtos'!T26="I","x"," "),"")," ")</f>
        <v>x</v>
      </c>
      <c r="R21" s="6" t="str">
        <f>IF('[1]Portfólio de Produtos'!N26="I",IF('[1]Portfólio de Produtos'!O26="I",IF('[1]Portfólio de Produtos'!T26="I","x"," "),"")," ")</f>
        <v>x</v>
      </c>
      <c r="S21" s="10" t="str">
        <f>IF('[1]Portfólio de Produtos'!L26="I",IF('[1]Portfólio de Produtos'!N26="I",IF('[1]Portfólio de Produtos'!O26="I",IF('[1]Portfólio de Produtos'!T26="I","x"," "),"")," ")," ")</f>
        <v>x</v>
      </c>
    </row>
    <row r="22" spans="2:19" ht="12" customHeight="1" x14ac:dyDescent="0.25">
      <c r="B22" s="224"/>
      <c r="C22" s="222"/>
      <c r="D22" s="69" t="s">
        <v>39</v>
      </c>
      <c r="E22" s="8" t="str">
        <f>IF('[1]Portfólio de Produtos'!L27="s","x"," ")</f>
        <v>x</v>
      </c>
      <c r="F22" s="5" t="str">
        <f>IF('[1]Portfólio de Produtos'!N27="s","x"," ")</f>
        <v>x</v>
      </c>
      <c r="G22" s="5" t="str">
        <f>IF('[1]Portfólio de Produtos'!O27="s","x"," ")</f>
        <v>x</v>
      </c>
      <c r="H22" s="6" t="str">
        <f>IF('[1]Portfólio de Produtos'!T27="s","x"," ")</f>
        <v>x</v>
      </c>
      <c r="I22" s="62" t="str">
        <f>IF('[1]Portfólio de Produtos'!L27="s",IF('[1]Portfólio de Produtos'!N27="s","x"," "),"")</f>
        <v>x</v>
      </c>
      <c r="J22" s="5" t="str">
        <f>IF('[1]Portfólio de Produtos'!L27="s",IF('[1]Portfólio de Produtos'!O27="s","x"," "),"")</f>
        <v>x</v>
      </c>
      <c r="K22" s="5" t="str">
        <f>IF('[1]Portfólio de Produtos'!L27="s",IF('[1]Portfólio de Produtos'!T27="s","x"," "),"")</f>
        <v>x</v>
      </c>
      <c r="L22" s="5" t="str">
        <f>IF('[1]Portfólio de Produtos'!O27="s",IF('[1]Portfólio de Produtos'!N27="s","x"," "),"")</f>
        <v>x</v>
      </c>
      <c r="M22" s="5" t="str">
        <f>IF('[1]Portfólio de Produtos'!N27="s",IF('[1]Portfólio de Produtos'!T27="s","x"," "),"")</f>
        <v>x</v>
      </c>
      <c r="N22" s="6" t="str">
        <f>IF('[1]Portfólio de Produtos'!O27="s",IF('[1]Portfólio de Produtos'!T27="s","x"," "),"")</f>
        <v>x</v>
      </c>
      <c r="O22" s="8" t="str">
        <f>IF('[1]Portfólio de Produtos'!L27="s",IF('[1]Portfólio de Produtos'!N27="s",IF('[1]Portfólio de Produtos'!O27="s","x"," "),"")," ")</f>
        <v>x</v>
      </c>
      <c r="P22" s="5" t="str">
        <f>IF('[1]Portfólio de Produtos'!L27="s",IF('[1]Portfólio de Produtos'!N27="s",IF('[1]Portfólio de Produtos'!T27="s","x"," "),"")," ")</f>
        <v>x</v>
      </c>
      <c r="Q22" s="5" t="str">
        <f>IF('[1]Portfólio de Produtos'!L27="s",IF('[1]Portfólio de Produtos'!O27="s",IF('[1]Portfólio de Produtos'!T27="s","x"," "),"")," ")</f>
        <v>x</v>
      </c>
      <c r="R22" s="6" t="str">
        <f>IF('[1]Portfólio de Produtos'!N27="s",IF('[1]Portfólio de Produtos'!O27="s",IF('[1]Portfólio de Produtos'!T27="s","x"," "),"")," ")</f>
        <v>x</v>
      </c>
      <c r="S22" s="10" t="str">
        <f>IF('[1]Portfólio de Produtos'!L27="s",IF('[1]Portfólio de Produtos'!N27="s",IF('[1]Portfólio de Produtos'!O27="s",IF('[1]Portfólio de Produtos'!T27="s","x"," "),"")," ")," ")</f>
        <v>x</v>
      </c>
    </row>
    <row r="23" spans="2:19" ht="12" customHeight="1" x14ac:dyDescent="0.25">
      <c r="B23" s="224"/>
      <c r="C23" s="222" t="s">
        <v>88</v>
      </c>
      <c r="D23" s="69" t="s">
        <v>41</v>
      </c>
      <c r="E23" s="8" t="str">
        <f>IF('[1]Portfólio de Produtos'!L28="c","x"," ")</f>
        <v>x</v>
      </c>
      <c r="F23" s="5" t="str">
        <f>IF('[1]Portfólio de Produtos'!N28="c","x"," ")</f>
        <v>x</v>
      </c>
      <c r="G23" s="5" t="str">
        <f>IF('[1]Portfólio de Produtos'!O28="c","x"," ")</f>
        <v>x</v>
      </c>
      <c r="H23" s="6" t="str">
        <f>IF('[1]Portfólio de Produtos'!T28="c","x"," ")</f>
        <v>x</v>
      </c>
      <c r="I23" s="62" t="str">
        <f>IF('[1]Portfólio de Produtos'!L28="c",IF('[1]Portfólio de Produtos'!N28="c","x"," "),"")</f>
        <v>x</v>
      </c>
      <c r="J23" s="5" t="str">
        <f>IF('[1]Portfólio de Produtos'!L28="c",IF('[1]Portfólio de Produtos'!O28="c","x"," "),"")</f>
        <v>x</v>
      </c>
      <c r="K23" s="5" t="str">
        <f>IF('[1]Portfólio de Produtos'!L28="c",IF('[1]Portfólio de Produtos'!T28="c","x"," "),"")</f>
        <v>x</v>
      </c>
      <c r="L23" s="5" t="str">
        <f>IF('[1]Portfólio de Produtos'!O28="c",IF('[1]Portfólio de Produtos'!N28="c","x"," "),"")</f>
        <v>x</v>
      </c>
      <c r="M23" s="5" t="str">
        <f>IF('[1]Portfólio de Produtos'!N28="c",IF('[1]Portfólio de Produtos'!T28="c","x"," "),"")</f>
        <v>x</v>
      </c>
      <c r="N23" s="6" t="str">
        <f>IF('[1]Portfólio de Produtos'!O28="c",IF('[1]Portfólio de Produtos'!T28="c","x"," "),"")</f>
        <v>x</v>
      </c>
      <c r="O23" s="8" t="str">
        <f>IF('[1]Portfólio de Produtos'!L28="c",IF('[1]Portfólio de Produtos'!N28="c",IF('[1]Portfólio de Produtos'!O28="c","x"," "),"")," ")</f>
        <v>x</v>
      </c>
      <c r="P23" s="5" t="str">
        <f>IF('[1]Portfólio de Produtos'!L28="c",IF('[1]Portfólio de Produtos'!N28="c",IF('[1]Portfólio de Produtos'!T28="c","x"," "),"")," ")</f>
        <v>x</v>
      </c>
      <c r="Q23" s="5" t="str">
        <f>IF('[1]Portfólio de Produtos'!L28="c",IF('[1]Portfólio de Produtos'!O28="c",IF('[1]Portfólio de Produtos'!T28="c","x"," "),"")," ")</f>
        <v>x</v>
      </c>
      <c r="R23" s="6" t="str">
        <f>IF('[1]Portfólio de Produtos'!N28="c",IF('[1]Portfólio de Produtos'!O28="c",IF('[1]Portfólio de Produtos'!T28="c","x"," "),"")," ")</f>
        <v>x</v>
      </c>
      <c r="S23" s="10" t="str">
        <f>IF('[1]Portfólio de Produtos'!L28="c",IF('[1]Portfólio de Produtos'!N28="c",IF('[1]Portfólio de Produtos'!O28="c",IF('[1]Portfólio de Produtos'!T28="c","x"," "),"")," ")," ")</f>
        <v>x</v>
      </c>
    </row>
    <row r="24" spans="2:19" ht="12" customHeight="1" x14ac:dyDescent="0.25">
      <c r="B24" s="224"/>
      <c r="C24" s="222"/>
      <c r="D24" s="69" t="s">
        <v>40</v>
      </c>
      <c r="E24" s="8" t="str">
        <f>IF('[1]Portfólio de Produtos'!L29="I","x"," ")</f>
        <v>x</v>
      </c>
      <c r="F24" s="5" t="str">
        <f>IF('[1]Portfólio de Produtos'!N29="I","x"," ")</f>
        <v>x</v>
      </c>
      <c r="G24" s="5" t="str">
        <f>IF('[1]Portfólio de Produtos'!O29="I","x"," ")</f>
        <v>x</v>
      </c>
      <c r="H24" s="6" t="str">
        <f>IF('[1]Portfólio de Produtos'!T29="I","x"," ")</f>
        <v>x</v>
      </c>
      <c r="I24" s="62" t="str">
        <f>IF('[1]Portfólio de Produtos'!L29="I",IF('[1]Portfólio de Produtos'!N29="I","x"," "),"")</f>
        <v>x</v>
      </c>
      <c r="J24" s="5" t="str">
        <f>IF('[1]Portfólio de Produtos'!L29="I",IF('[1]Portfólio de Produtos'!O29="I","x"," "),"")</f>
        <v>x</v>
      </c>
      <c r="K24" s="5" t="str">
        <f>IF('[1]Portfólio de Produtos'!L29="I",IF('[1]Portfólio de Produtos'!T29="I","x"," "),"")</f>
        <v>x</v>
      </c>
      <c r="L24" s="5" t="str">
        <f>IF('[1]Portfólio de Produtos'!O29="I",IF('[1]Portfólio de Produtos'!N29="I","x"," "),"")</f>
        <v>x</v>
      </c>
      <c r="M24" s="5" t="str">
        <f>IF('[1]Portfólio de Produtos'!N29="I",IF('[1]Portfólio de Produtos'!T29="I","x"," "),"")</f>
        <v>x</v>
      </c>
      <c r="N24" s="6" t="str">
        <f>IF('[1]Portfólio de Produtos'!O29="I",IF('[1]Portfólio de Produtos'!T29="I","x"," "),"")</f>
        <v>x</v>
      </c>
      <c r="O24" s="8" t="str">
        <f>IF('[1]Portfólio de Produtos'!L29="I",IF('[1]Portfólio de Produtos'!N29="I",IF('[1]Portfólio de Produtos'!O29="I","x"," "),"")," ")</f>
        <v>x</v>
      </c>
      <c r="P24" s="5" t="str">
        <f>IF('[1]Portfólio de Produtos'!L29="I",IF('[1]Portfólio de Produtos'!N29="I",IF('[1]Portfólio de Produtos'!T29="I","x"," "),"")," ")</f>
        <v>x</v>
      </c>
      <c r="Q24" s="5" t="str">
        <f>IF('[1]Portfólio de Produtos'!L29="I",IF('[1]Portfólio de Produtos'!O29="I",IF('[1]Portfólio de Produtos'!T29="I","x"," "),"")," ")</f>
        <v>x</v>
      </c>
      <c r="R24" s="6" t="str">
        <f>IF('[1]Portfólio de Produtos'!N29="I",IF('[1]Portfólio de Produtos'!O29="I",IF('[1]Portfólio de Produtos'!T29="I","x"," "),"")," ")</f>
        <v>x</v>
      </c>
      <c r="S24" s="10" t="str">
        <f>IF('[1]Portfólio de Produtos'!L29="I",IF('[1]Portfólio de Produtos'!N29="I",IF('[1]Portfólio de Produtos'!O29="I",IF('[1]Portfólio de Produtos'!T29="I","x"," "),"")," ")," ")</f>
        <v>x</v>
      </c>
    </row>
    <row r="25" spans="2:19" ht="12" customHeight="1" x14ac:dyDescent="0.25">
      <c r="B25" s="224"/>
      <c r="C25" s="222"/>
      <c r="D25" s="69" t="s">
        <v>39</v>
      </c>
      <c r="E25" s="8" t="str">
        <f>IF('[1]Portfólio de Produtos'!L30="s","x"," ")</f>
        <v>x</v>
      </c>
      <c r="F25" s="5" t="str">
        <f>IF('[1]Portfólio de Produtos'!N30="s","x"," ")</f>
        <v>x</v>
      </c>
      <c r="G25" s="5" t="str">
        <f>IF('[1]Portfólio de Produtos'!O30="s","x"," ")</f>
        <v>x</v>
      </c>
      <c r="H25" s="6" t="str">
        <f>IF('[1]Portfólio de Produtos'!T30="s","x"," ")</f>
        <v>x</v>
      </c>
      <c r="I25" s="62" t="str">
        <f>IF('[1]Portfólio de Produtos'!L30="s",IF('[1]Portfólio de Produtos'!N30="s","x"," "),"")</f>
        <v>x</v>
      </c>
      <c r="J25" s="5" t="str">
        <f>IF('[1]Portfólio de Produtos'!L30="s",IF('[1]Portfólio de Produtos'!O30="s","x"," "),"")</f>
        <v>x</v>
      </c>
      <c r="K25" s="5" t="str">
        <f>IF('[1]Portfólio de Produtos'!L30="s",IF('[1]Portfólio de Produtos'!T30="s","x"," "),"")</f>
        <v>x</v>
      </c>
      <c r="L25" s="5" t="str">
        <f>IF('[1]Portfólio de Produtos'!O30="s",IF('[1]Portfólio de Produtos'!N30="s","x"," "),"")</f>
        <v>x</v>
      </c>
      <c r="M25" s="5" t="str">
        <f>IF('[1]Portfólio de Produtos'!N30="s",IF('[1]Portfólio de Produtos'!T30="s","x"," "),"")</f>
        <v>x</v>
      </c>
      <c r="N25" s="6" t="str">
        <f>IF('[1]Portfólio de Produtos'!O30="s",IF('[1]Portfólio de Produtos'!T30="s","x"," "),"")</f>
        <v>x</v>
      </c>
      <c r="O25" s="8" t="str">
        <f>IF('[1]Portfólio de Produtos'!L30="s",IF('[1]Portfólio de Produtos'!N30="s",IF('[1]Portfólio de Produtos'!O30="s","x"," "),"")," ")</f>
        <v>x</v>
      </c>
      <c r="P25" s="5" t="str">
        <f>IF('[1]Portfólio de Produtos'!L30="s",IF('[1]Portfólio de Produtos'!N30="s",IF('[1]Portfólio de Produtos'!T30="s","x"," "),"")," ")</f>
        <v>x</v>
      </c>
      <c r="Q25" s="5" t="str">
        <f>IF('[1]Portfólio de Produtos'!L30="s",IF('[1]Portfólio de Produtos'!O30="s",IF('[1]Portfólio de Produtos'!T30="s","x"," "),"")," ")</f>
        <v>x</v>
      </c>
      <c r="R25" s="6" t="str">
        <f>IF('[1]Portfólio de Produtos'!N30="s",IF('[1]Portfólio de Produtos'!O30="s",IF('[1]Portfólio de Produtos'!T30="s","x"," "),"")," ")</f>
        <v>x</v>
      </c>
      <c r="S25" s="10" t="str">
        <f>IF('[1]Portfólio de Produtos'!L30="s",IF('[1]Portfólio de Produtos'!N30="s",IF('[1]Portfólio de Produtos'!O30="s",IF('[1]Portfólio de Produtos'!T30="s","x"," "),"")," ")," ")</f>
        <v>x</v>
      </c>
    </row>
    <row r="26" spans="2:19" ht="12" customHeight="1" x14ac:dyDescent="0.25">
      <c r="B26" s="224"/>
      <c r="C26" s="222" t="s">
        <v>42</v>
      </c>
      <c r="D26" s="69" t="s">
        <v>41</v>
      </c>
      <c r="E26" s="8" t="str">
        <f>IF('[1]Portfólio de Produtos'!L31="c","x"," ")</f>
        <v>x</v>
      </c>
      <c r="F26" s="5" t="str">
        <f>IF('[1]Portfólio de Produtos'!N31="c","x"," ")</f>
        <v>x</v>
      </c>
      <c r="G26" s="5" t="str">
        <f>IF('[1]Portfólio de Produtos'!O31="c","x"," ")</f>
        <v>x</v>
      </c>
      <c r="H26" s="6" t="str">
        <f>IF('[1]Portfólio de Produtos'!T31="c","x"," ")</f>
        <v>x</v>
      </c>
      <c r="I26" s="62" t="str">
        <f>IF('[1]Portfólio de Produtos'!L31="c",IF('[1]Portfólio de Produtos'!N31="c","x"," "),"")</f>
        <v>x</v>
      </c>
      <c r="J26" s="5" t="str">
        <f>IF('[1]Portfólio de Produtos'!L31="c",IF('[1]Portfólio de Produtos'!O31="c","x"," "),"")</f>
        <v>x</v>
      </c>
      <c r="K26" s="5" t="str">
        <f>IF('[1]Portfólio de Produtos'!L31="c",IF('[1]Portfólio de Produtos'!T31="c","x"," "),"")</f>
        <v>x</v>
      </c>
      <c r="L26" s="5" t="str">
        <f>IF('[1]Portfólio de Produtos'!O31="c",IF('[1]Portfólio de Produtos'!N31="c","x"," "),"")</f>
        <v>x</v>
      </c>
      <c r="M26" s="5" t="str">
        <f>IF('[1]Portfólio de Produtos'!N31="c",IF('[1]Portfólio de Produtos'!T31="c","x"," "),"")</f>
        <v>x</v>
      </c>
      <c r="N26" s="6" t="str">
        <f>IF('[1]Portfólio de Produtos'!O31="c",IF('[1]Portfólio de Produtos'!T31="c","x"," "),"")</f>
        <v>x</v>
      </c>
      <c r="O26" s="8" t="str">
        <f>IF('[1]Portfólio de Produtos'!L31="c",IF('[1]Portfólio de Produtos'!N31="c",IF('[1]Portfólio de Produtos'!O31="c","x"," "),"")," ")</f>
        <v>x</v>
      </c>
      <c r="P26" s="5" t="str">
        <f>IF('[1]Portfólio de Produtos'!L31="c",IF('[1]Portfólio de Produtos'!N31="c",IF('[1]Portfólio de Produtos'!T31="c","x"," "),"")," ")</f>
        <v>x</v>
      </c>
      <c r="Q26" s="5" t="str">
        <f>IF('[1]Portfólio de Produtos'!L31="c",IF('[1]Portfólio de Produtos'!O31="c",IF('[1]Portfólio de Produtos'!T31="c","x"," "),"")," ")</f>
        <v>x</v>
      </c>
      <c r="R26" s="6" t="str">
        <f>IF('[1]Portfólio de Produtos'!N31="c",IF('[1]Portfólio de Produtos'!O31="c",IF('[1]Portfólio de Produtos'!T31="c","x"," "),"")," ")</f>
        <v>x</v>
      </c>
      <c r="S26" s="10" t="str">
        <f>IF('[1]Portfólio de Produtos'!L31="c",IF('[1]Portfólio de Produtos'!N31="c",IF('[1]Portfólio de Produtos'!O31="c",IF('[1]Portfólio de Produtos'!T31="c","x"," "),"")," ")," ")</f>
        <v>x</v>
      </c>
    </row>
    <row r="27" spans="2:19" ht="12" customHeight="1" x14ac:dyDescent="0.25">
      <c r="B27" s="224"/>
      <c r="C27" s="222"/>
      <c r="D27" s="69" t="s">
        <v>40</v>
      </c>
      <c r="E27" s="8" t="str">
        <f>IF('[1]Portfólio de Produtos'!L32="I","x"," ")</f>
        <v xml:space="preserve"> </v>
      </c>
      <c r="F27" s="5" t="str">
        <f>IF('[1]Portfólio de Produtos'!N32="I","x"," ")</f>
        <v xml:space="preserve"> </v>
      </c>
      <c r="G27" s="5" t="str">
        <f>IF('[1]Portfólio de Produtos'!O32="I","x"," ")</f>
        <v xml:space="preserve"> </v>
      </c>
      <c r="H27" s="6" t="str">
        <f>IF('[1]Portfólio de Produtos'!T32="I","x"," ")</f>
        <v xml:space="preserve"> </v>
      </c>
      <c r="I27" s="62" t="str">
        <f>IF('[1]Portfólio de Produtos'!L32="I",IF('[1]Portfólio de Produtos'!N32="I","x"," "),"")</f>
        <v/>
      </c>
      <c r="J27" s="5" t="str">
        <f>IF('[1]Portfólio de Produtos'!L32="I",IF('[1]Portfólio de Produtos'!O32="I","x"," "),"")</f>
        <v/>
      </c>
      <c r="K27" s="5" t="str">
        <f>IF('[1]Portfólio de Produtos'!L32="I",IF('[1]Portfólio de Produtos'!T32="I","x"," "),"")</f>
        <v/>
      </c>
      <c r="L27" s="5" t="str">
        <f>IF('[1]Portfólio de Produtos'!O32="I",IF('[1]Portfólio de Produtos'!N32="I","x"," "),"")</f>
        <v/>
      </c>
      <c r="M27" s="5" t="str">
        <f>IF('[1]Portfólio de Produtos'!N32="I",IF('[1]Portfólio de Produtos'!T32="I","x"," "),"")</f>
        <v/>
      </c>
      <c r="N27" s="6" t="str">
        <f>IF('[1]Portfólio de Produtos'!O32="I",IF('[1]Portfólio de Produtos'!T32="I","x"," "),"")</f>
        <v/>
      </c>
      <c r="O27" s="8" t="str">
        <f>IF('[1]Portfólio de Produtos'!L32="I",IF('[1]Portfólio de Produtos'!N32="I",IF('[1]Portfólio de Produtos'!O32="I","x"," "),"")," ")</f>
        <v xml:space="preserve"> </v>
      </c>
      <c r="P27" s="5" t="str">
        <f>IF('[1]Portfólio de Produtos'!L32="I",IF('[1]Portfólio de Produtos'!N32="I",IF('[1]Portfólio de Produtos'!T32="I","x"," "),"")," ")</f>
        <v xml:space="preserve"> </v>
      </c>
      <c r="Q27" s="5" t="str">
        <f>IF('[1]Portfólio de Produtos'!L32="I",IF('[1]Portfólio de Produtos'!O32="I",IF('[1]Portfólio de Produtos'!T32="I","x"," "),"")," ")</f>
        <v xml:space="preserve"> </v>
      </c>
      <c r="R27" s="6" t="str">
        <f>IF('[1]Portfólio de Produtos'!N32="I",IF('[1]Portfólio de Produtos'!O32="I",IF('[1]Portfólio de Produtos'!T32="I","x"," "),"")," ")</f>
        <v xml:space="preserve"> </v>
      </c>
      <c r="S27" s="10" t="str">
        <f>IF('[1]Portfólio de Produtos'!L32="I",IF('[1]Portfólio de Produtos'!N32="I",IF('[1]Portfólio de Produtos'!O32="I",IF('[1]Portfólio de Produtos'!T32="I","x"," "),"")," ")," ")</f>
        <v xml:space="preserve"> </v>
      </c>
    </row>
    <row r="28" spans="2:19" ht="12" customHeight="1" x14ac:dyDescent="0.25">
      <c r="B28" s="224"/>
      <c r="C28" s="222" t="s">
        <v>43</v>
      </c>
      <c r="D28" s="69" t="s">
        <v>41</v>
      </c>
      <c r="E28" s="8" t="str">
        <f>IF('[1]Portfólio de Produtos'!L33="c","x"," ")</f>
        <v>x</v>
      </c>
      <c r="F28" s="5" t="str">
        <f>IF('[1]Portfólio de Produtos'!N33="c","x"," ")</f>
        <v>x</v>
      </c>
      <c r="G28" s="5" t="str">
        <f>IF('[1]Portfólio de Produtos'!O33="c","x"," ")</f>
        <v>x</v>
      </c>
      <c r="H28" s="6" t="str">
        <f>IF('[1]Portfólio de Produtos'!T33="c","x"," ")</f>
        <v>x</v>
      </c>
      <c r="I28" s="62" t="str">
        <f>IF('[1]Portfólio de Produtos'!L33="c",IF('[1]Portfólio de Produtos'!N33="c","x"," "),"")</f>
        <v>x</v>
      </c>
      <c r="J28" s="5" t="str">
        <f>IF('[1]Portfólio de Produtos'!L33="c",IF('[1]Portfólio de Produtos'!O33="c","x"," "),"")</f>
        <v>x</v>
      </c>
      <c r="K28" s="5" t="str">
        <f>IF('[1]Portfólio de Produtos'!L33="c",IF('[1]Portfólio de Produtos'!T33="c","x"," "),"")</f>
        <v>x</v>
      </c>
      <c r="L28" s="5" t="str">
        <f>IF('[1]Portfólio de Produtos'!O33="c",IF('[1]Portfólio de Produtos'!N33="c","x"," "),"")</f>
        <v>x</v>
      </c>
      <c r="M28" s="5" t="str">
        <f>IF('[1]Portfólio de Produtos'!N33="c",IF('[1]Portfólio de Produtos'!T33="c","x"," "),"")</f>
        <v>x</v>
      </c>
      <c r="N28" s="6" t="str">
        <f>IF('[1]Portfólio de Produtos'!O33="c",IF('[1]Portfólio de Produtos'!T33="c","x"," "),"")</f>
        <v>x</v>
      </c>
      <c r="O28" s="8" t="str">
        <f>IF('[1]Portfólio de Produtos'!L33="c",IF('[1]Portfólio de Produtos'!N33="c",IF('[1]Portfólio de Produtos'!O33="c","x"," "),"")," ")</f>
        <v>x</v>
      </c>
      <c r="P28" s="5" t="str">
        <f>IF('[1]Portfólio de Produtos'!L33="c",IF('[1]Portfólio de Produtos'!N33="c",IF('[1]Portfólio de Produtos'!T33="c","x"," "),"")," ")</f>
        <v>x</v>
      </c>
      <c r="Q28" s="5" t="str">
        <f>IF('[1]Portfólio de Produtos'!L33="c",IF('[1]Portfólio de Produtos'!O33="c",IF('[1]Portfólio de Produtos'!T33="c","x"," "),"")," ")</f>
        <v>x</v>
      </c>
      <c r="R28" s="6" t="str">
        <f>IF('[1]Portfólio de Produtos'!N33="c",IF('[1]Portfólio de Produtos'!O33="c",IF('[1]Portfólio de Produtos'!T33="c","x"," "),"")," ")</f>
        <v>x</v>
      </c>
      <c r="S28" s="10" t="str">
        <f>IF('[1]Portfólio de Produtos'!L33="c",IF('[1]Portfólio de Produtos'!N33="c",IF('[1]Portfólio de Produtos'!O33="c",IF('[1]Portfólio de Produtos'!T33="c","x"," "),"")," ")," ")</f>
        <v>x</v>
      </c>
    </row>
    <row r="29" spans="2:19" ht="12" customHeight="1" x14ac:dyDescent="0.25">
      <c r="B29" s="224"/>
      <c r="C29" s="222"/>
      <c r="D29" s="69" t="s">
        <v>40</v>
      </c>
      <c r="E29" s="8" t="str">
        <f>IF('[1]Portfólio de Produtos'!L34="I","x"," ")</f>
        <v>x</v>
      </c>
      <c r="F29" s="5" t="str">
        <f>IF('[1]Portfólio de Produtos'!N34="I","x"," ")</f>
        <v>x</v>
      </c>
      <c r="G29" s="5" t="str">
        <f>IF('[1]Portfólio de Produtos'!O34="I","x"," ")</f>
        <v>x</v>
      </c>
      <c r="H29" s="6" t="str">
        <f>IF('[1]Portfólio de Produtos'!T34="I","x"," ")</f>
        <v>x</v>
      </c>
      <c r="I29" s="62" t="str">
        <f>IF('[1]Portfólio de Produtos'!L34="I",IF('[1]Portfólio de Produtos'!N34="I","x"," "),"")</f>
        <v>x</v>
      </c>
      <c r="J29" s="5" t="str">
        <f>IF('[1]Portfólio de Produtos'!L34="I",IF('[1]Portfólio de Produtos'!O34="I","x"," "),"")</f>
        <v>x</v>
      </c>
      <c r="K29" s="5" t="str">
        <f>IF('[1]Portfólio de Produtos'!L34="I",IF('[1]Portfólio de Produtos'!T34="I","x"," "),"")</f>
        <v>x</v>
      </c>
      <c r="L29" s="5" t="str">
        <f>IF('[1]Portfólio de Produtos'!O34="I",IF('[1]Portfólio de Produtos'!N34="I","x"," "),"")</f>
        <v>x</v>
      </c>
      <c r="M29" s="5" t="str">
        <f>IF('[1]Portfólio de Produtos'!N34="I",IF('[1]Portfólio de Produtos'!T34="I","x"," "),"")</f>
        <v>x</v>
      </c>
      <c r="N29" s="6" t="str">
        <f>IF('[1]Portfólio de Produtos'!O34="I",IF('[1]Portfólio de Produtos'!T34="I","x"," "),"")</f>
        <v>x</v>
      </c>
      <c r="O29" s="8" t="str">
        <f>IF('[1]Portfólio de Produtos'!L34="I",IF('[1]Portfólio de Produtos'!N34="I",IF('[1]Portfólio de Produtos'!O34="I","x"," "),"")," ")</f>
        <v>x</v>
      </c>
      <c r="P29" s="5" t="str">
        <f>IF('[1]Portfólio de Produtos'!L34="I",IF('[1]Portfólio de Produtos'!N34="I",IF('[1]Portfólio de Produtos'!T34="I","x"," "),"")," ")</f>
        <v>x</v>
      </c>
      <c r="Q29" s="5" t="str">
        <f>IF('[1]Portfólio de Produtos'!L34="I",IF('[1]Portfólio de Produtos'!O34="I",IF('[1]Portfólio de Produtos'!T34="I","x"," "),"")," ")</f>
        <v>x</v>
      </c>
      <c r="R29" s="6" t="str">
        <f>IF('[1]Portfólio de Produtos'!N34="I",IF('[1]Portfólio de Produtos'!O34="I",IF('[1]Portfólio de Produtos'!T34="I","x"," "),"")," ")</f>
        <v>x</v>
      </c>
      <c r="S29" s="10" t="str">
        <f>IF('[1]Portfólio de Produtos'!L34="I",IF('[1]Portfólio de Produtos'!N34="I",IF('[1]Portfólio de Produtos'!O34="I",IF('[1]Portfólio de Produtos'!T34="I","x"," "),"")," ")," ")</f>
        <v>x</v>
      </c>
    </row>
    <row r="30" spans="2:19" ht="12" customHeight="1" x14ac:dyDescent="0.25">
      <c r="B30" s="224"/>
      <c r="C30" s="222"/>
      <c r="D30" s="69" t="s">
        <v>39</v>
      </c>
      <c r="E30" s="8" t="str">
        <f>IF('[1]Portfólio de Produtos'!L35="s","x"," ")</f>
        <v>x</v>
      </c>
      <c r="F30" s="5" t="str">
        <f>IF('[1]Portfólio de Produtos'!N35="s","x"," ")</f>
        <v>x</v>
      </c>
      <c r="G30" s="5" t="str">
        <f>IF('[1]Portfólio de Produtos'!O35="s","x"," ")</f>
        <v>x</v>
      </c>
      <c r="H30" s="6" t="str">
        <f>IF('[1]Portfólio de Produtos'!T35="s","x"," ")</f>
        <v>x</v>
      </c>
      <c r="I30" s="62" t="str">
        <f>IF('[1]Portfólio de Produtos'!L35="s",IF('[1]Portfólio de Produtos'!N35="s","x"," "),"")</f>
        <v>x</v>
      </c>
      <c r="J30" s="5" t="str">
        <f>IF('[1]Portfólio de Produtos'!L35="s",IF('[1]Portfólio de Produtos'!O35="s","x"," "),"")</f>
        <v>x</v>
      </c>
      <c r="K30" s="5" t="str">
        <f>IF('[1]Portfólio de Produtos'!L35="s",IF('[1]Portfólio de Produtos'!T35="s","x"," "),"")</f>
        <v>x</v>
      </c>
      <c r="L30" s="5" t="str">
        <f>IF('[1]Portfólio de Produtos'!O35="s",IF('[1]Portfólio de Produtos'!N35="s","x"," "),"")</f>
        <v>x</v>
      </c>
      <c r="M30" s="5" t="str">
        <f>IF('[1]Portfólio de Produtos'!N35="s",IF('[1]Portfólio de Produtos'!T35="s","x"," "),"")</f>
        <v>x</v>
      </c>
      <c r="N30" s="6" t="str">
        <f>IF('[1]Portfólio de Produtos'!O35="s",IF('[1]Portfólio de Produtos'!T35="s","x"," "),"")</f>
        <v>x</v>
      </c>
      <c r="O30" s="8" t="str">
        <f>IF('[1]Portfólio de Produtos'!L35="s",IF('[1]Portfólio de Produtos'!N35="s",IF('[1]Portfólio de Produtos'!O35="s","x"," "),"")," ")</f>
        <v>x</v>
      </c>
      <c r="P30" s="5" t="str">
        <f>IF('[1]Portfólio de Produtos'!L35="s",IF('[1]Portfólio de Produtos'!N35="s",IF('[1]Portfólio de Produtos'!T35="s","x"," "),"")," ")</f>
        <v>x</v>
      </c>
      <c r="Q30" s="5" t="str">
        <f>IF('[1]Portfólio de Produtos'!L35="s",IF('[1]Portfólio de Produtos'!O35="s",IF('[1]Portfólio de Produtos'!T35="s","x"," "),"")," ")</f>
        <v>x</v>
      </c>
      <c r="R30" s="6" t="str">
        <f>IF('[1]Portfólio de Produtos'!N35="s",IF('[1]Portfólio de Produtos'!O35="s",IF('[1]Portfólio de Produtos'!T35="s","x"," "),"")," ")</f>
        <v>x</v>
      </c>
      <c r="S30" s="10" t="str">
        <f>IF('[1]Portfólio de Produtos'!L35="s",IF('[1]Portfólio de Produtos'!N35="s",IF('[1]Portfólio de Produtos'!O35="s",IF('[1]Portfólio de Produtos'!T35="s","x"," "),"")," ")," ")</f>
        <v>x</v>
      </c>
    </row>
    <row r="31" spans="2:19" ht="12" customHeight="1" x14ac:dyDescent="0.25">
      <c r="B31" s="224"/>
      <c r="C31" s="222" t="s">
        <v>44</v>
      </c>
      <c r="D31" s="69" t="s">
        <v>41</v>
      </c>
      <c r="E31" s="8" t="str">
        <f>IF('[1]Portfólio de Produtos'!L36="c","x"," ")</f>
        <v>x</v>
      </c>
      <c r="F31" s="5" t="str">
        <f>IF('[1]Portfólio de Produtos'!N36="c","x"," ")</f>
        <v>x</v>
      </c>
      <c r="G31" s="5" t="str">
        <f>IF('[1]Portfólio de Produtos'!O36="c","x"," ")</f>
        <v>x</v>
      </c>
      <c r="H31" s="6" t="str">
        <f>IF('[1]Portfólio de Produtos'!T36="c","x"," ")</f>
        <v>x</v>
      </c>
      <c r="I31" s="62" t="str">
        <f>IF('[1]Portfólio de Produtos'!L36="c",IF('[1]Portfólio de Produtos'!N36="c","x"," "),"")</f>
        <v>x</v>
      </c>
      <c r="J31" s="5" t="str">
        <f>IF('[1]Portfólio de Produtos'!L36="c",IF('[1]Portfólio de Produtos'!O36="c","x"," "),"")</f>
        <v>x</v>
      </c>
      <c r="K31" s="5" t="str">
        <f>IF('[1]Portfólio de Produtos'!L36="c",IF('[1]Portfólio de Produtos'!T36="c","x"," "),"")</f>
        <v>x</v>
      </c>
      <c r="L31" s="5" t="str">
        <f>IF('[1]Portfólio de Produtos'!O36="c",IF('[1]Portfólio de Produtos'!N36="c","x"," "),"")</f>
        <v>x</v>
      </c>
      <c r="M31" s="5" t="str">
        <f>IF('[1]Portfólio de Produtos'!N36="c",IF('[1]Portfólio de Produtos'!T36="c","x"," "),"")</f>
        <v>x</v>
      </c>
      <c r="N31" s="6" t="str">
        <f>IF('[1]Portfólio de Produtos'!O36="c",IF('[1]Portfólio de Produtos'!T36="c","x"," "),"")</f>
        <v>x</v>
      </c>
      <c r="O31" s="8" t="str">
        <f>IF('[1]Portfólio de Produtos'!L36="c",IF('[1]Portfólio de Produtos'!N36="c",IF('[1]Portfólio de Produtos'!O36="c","x"," "),"")," ")</f>
        <v>x</v>
      </c>
      <c r="P31" s="5" t="str">
        <f>IF('[1]Portfólio de Produtos'!L36="c",IF('[1]Portfólio de Produtos'!N36="c",IF('[1]Portfólio de Produtos'!T36="c","x"," "),"")," ")</f>
        <v>x</v>
      </c>
      <c r="Q31" s="5" t="str">
        <f>IF('[1]Portfólio de Produtos'!L36="c",IF('[1]Portfólio de Produtos'!O36="c",IF('[1]Portfólio de Produtos'!T36="c","x"," "),"")," ")</f>
        <v>x</v>
      </c>
      <c r="R31" s="6" t="str">
        <f>IF('[1]Portfólio de Produtos'!N36="c",IF('[1]Portfólio de Produtos'!O36="c",IF('[1]Portfólio de Produtos'!T36="c","x"," "),"")," ")</f>
        <v>x</v>
      </c>
      <c r="S31" s="10" t="str">
        <f>IF('[1]Portfólio de Produtos'!L36="c",IF('[1]Portfólio de Produtos'!N36="c",IF('[1]Portfólio de Produtos'!O36="c",IF('[1]Portfólio de Produtos'!T36="c","x"," "),"")," ")," ")</f>
        <v>x</v>
      </c>
    </row>
    <row r="32" spans="2:19" ht="12" customHeight="1" x14ac:dyDescent="0.25">
      <c r="B32" s="224"/>
      <c r="C32" s="222"/>
      <c r="D32" s="69" t="s">
        <v>40</v>
      </c>
      <c r="E32" s="8" t="str">
        <f>IF('[1]Portfólio de Produtos'!L37="I","x"," ")</f>
        <v>x</v>
      </c>
      <c r="F32" s="5" t="str">
        <f>IF('[1]Portfólio de Produtos'!N37="I","x"," ")</f>
        <v>x</v>
      </c>
      <c r="G32" s="5" t="str">
        <f>IF('[1]Portfólio de Produtos'!O37="I","x"," ")</f>
        <v>x</v>
      </c>
      <c r="H32" s="6" t="str">
        <f>IF('[1]Portfólio de Produtos'!T37="I","x"," ")</f>
        <v>x</v>
      </c>
      <c r="I32" s="62" t="str">
        <f>IF('[1]Portfólio de Produtos'!L37="I",IF('[1]Portfólio de Produtos'!N37="I","x"," "),"")</f>
        <v>x</v>
      </c>
      <c r="J32" s="5" t="str">
        <f>IF('[1]Portfólio de Produtos'!L37="I",IF('[1]Portfólio de Produtos'!O37="I","x"," "),"")</f>
        <v>x</v>
      </c>
      <c r="K32" s="5" t="str">
        <f>IF('[1]Portfólio de Produtos'!L37="I",IF('[1]Portfólio de Produtos'!T37="I","x"," "),"")</f>
        <v>x</v>
      </c>
      <c r="L32" s="5" t="str">
        <f>IF('[1]Portfólio de Produtos'!O37="I",IF('[1]Portfólio de Produtos'!N37="I","x"," "),"")</f>
        <v>x</v>
      </c>
      <c r="M32" s="5" t="str">
        <f>IF('[1]Portfólio de Produtos'!N37="I",IF('[1]Portfólio de Produtos'!T37="I","x"," "),"")</f>
        <v>x</v>
      </c>
      <c r="N32" s="6" t="str">
        <f>IF('[1]Portfólio de Produtos'!O37="I",IF('[1]Portfólio de Produtos'!T37="I","x"," "),"")</f>
        <v>x</v>
      </c>
      <c r="O32" s="8" t="str">
        <f>IF('[1]Portfólio de Produtos'!L37="I",IF('[1]Portfólio de Produtos'!N37="I",IF('[1]Portfólio de Produtos'!O37="I","x"," "),"")," ")</f>
        <v>x</v>
      </c>
      <c r="P32" s="5" t="str">
        <f>IF('[1]Portfólio de Produtos'!L37="I",IF('[1]Portfólio de Produtos'!N37="I",IF('[1]Portfólio de Produtos'!T37="I","x"," "),"")," ")</f>
        <v>x</v>
      </c>
      <c r="Q32" s="5" t="str">
        <f>IF('[1]Portfólio de Produtos'!L37="I",IF('[1]Portfólio de Produtos'!O37="I",IF('[1]Portfólio de Produtos'!T37="I","x"," "),"")," ")</f>
        <v>x</v>
      </c>
      <c r="R32" s="6" t="str">
        <f>IF('[1]Portfólio de Produtos'!N37="I",IF('[1]Portfólio de Produtos'!O37="I",IF('[1]Portfólio de Produtos'!T37="I","x"," "),"")," ")</f>
        <v>x</v>
      </c>
      <c r="S32" s="10" t="str">
        <f>IF('[1]Portfólio de Produtos'!L37="I",IF('[1]Portfólio de Produtos'!N37="I",IF('[1]Portfólio de Produtos'!O37="I",IF('[1]Portfólio de Produtos'!T37="I","x"," "),"")," ")," ")</f>
        <v>x</v>
      </c>
    </row>
    <row r="33" spans="2:19" ht="12" customHeight="1" x14ac:dyDescent="0.25">
      <c r="B33" s="224"/>
      <c r="C33" s="222"/>
      <c r="D33" s="69" t="s">
        <v>39</v>
      </c>
      <c r="E33" s="8" t="str">
        <f>IF('[1]Portfólio de Produtos'!L38="s","x"," ")</f>
        <v>x</v>
      </c>
      <c r="F33" s="5" t="str">
        <f>IF('[1]Portfólio de Produtos'!N38="s","x"," ")</f>
        <v>x</v>
      </c>
      <c r="G33" s="5" t="str">
        <f>IF('[1]Portfólio de Produtos'!O38="s","x"," ")</f>
        <v>x</v>
      </c>
      <c r="H33" s="6" t="str">
        <f>IF('[1]Portfólio de Produtos'!T38="s","x"," ")</f>
        <v>x</v>
      </c>
      <c r="I33" s="62" t="str">
        <f>IF('[1]Portfólio de Produtos'!L38="s",IF('[1]Portfólio de Produtos'!N38="s","x"," "),"")</f>
        <v>x</v>
      </c>
      <c r="J33" s="5" t="str">
        <f>IF('[1]Portfólio de Produtos'!L38="s",IF('[1]Portfólio de Produtos'!O38="s","x"," "),"")</f>
        <v>x</v>
      </c>
      <c r="K33" s="5" t="str">
        <f>IF('[1]Portfólio de Produtos'!L38="s",IF('[1]Portfólio de Produtos'!T38="s","x"," "),"")</f>
        <v>x</v>
      </c>
      <c r="L33" s="5" t="str">
        <f>IF('[1]Portfólio de Produtos'!O38="s",IF('[1]Portfólio de Produtos'!N38="s","x"," "),"")</f>
        <v>x</v>
      </c>
      <c r="M33" s="5" t="str">
        <f>IF('[1]Portfólio de Produtos'!N38="s",IF('[1]Portfólio de Produtos'!T38="s","x"," "),"")</f>
        <v>x</v>
      </c>
      <c r="N33" s="6" t="str">
        <f>IF('[1]Portfólio de Produtos'!O38="s",IF('[1]Portfólio de Produtos'!T38="s","x"," "),"")</f>
        <v>x</v>
      </c>
      <c r="O33" s="8" t="str">
        <f>IF('[1]Portfólio de Produtos'!L38="s",IF('[1]Portfólio de Produtos'!N38="s",IF('[1]Portfólio de Produtos'!O38="s","x"," "),"")," ")</f>
        <v>x</v>
      </c>
      <c r="P33" s="5" t="str">
        <f>IF('[1]Portfólio de Produtos'!L38="s",IF('[1]Portfólio de Produtos'!N38="s",IF('[1]Portfólio de Produtos'!T38="s","x"," "),"")," ")</f>
        <v>x</v>
      </c>
      <c r="Q33" s="5" t="str">
        <f>IF('[1]Portfólio de Produtos'!L38="s",IF('[1]Portfólio de Produtos'!O38="s",IF('[1]Portfólio de Produtos'!T38="s","x"," "),"")," ")</f>
        <v>x</v>
      </c>
      <c r="R33" s="6" t="str">
        <f>IF('[1]Portfólio de Produtos'!N38="s",IF('[1]Portfólio de Produtos'!O38="s",IF('[1]Portfólio de Produtos'!T38="s","x"," "),"")," ")</f>
        <v>x</v>
      </c>
      <c r="S33" s="10" t="str">
        <f>IF('[1]Portfólio de Produtos'!L38="s",IF('[1]Portfólio de Produtos'!N38="s",IF('[1]Portfólio de Produtos'!O38="s",IF('[1]Portfólio de Produtos'!T38="s","x"," "),"")," ")," ")</f>
        <v>x</v>
      </c>
    </row>
    <row r="34" spans="2:19" ht="12" customHeight="1" x14ac:dyDescent="0.25">
      <c r="B34" s="224"/>
      <c r="C34" s="222" t="s">
        <v>45</v>
      </c>
      <c r="D34" s="69" t="s">
        <v>40</v>
      </c>
      <c r="E34" s="8" t="str">
        <f>IF('[1]Portfólio de Produtos'!L39="I","x"," ")</f>
        <v>x</v>
      </c>
      <c r="F34" s="5" t="str">
        <f>IF('[1]Portfólio de Produtos'!N39="I","x"," ")</f>
        <v xml:space="preserve"> </v>
      </c>
      <c r="G34" s="5" t="str">
        <f>IF('[1]Portfólio de Produtos'!O39="I","x"," ")</f>
        <v>x</v>
      </c>
      <c r="H34" s="6" t="str">
        <f>IF('[1]Portfólio de Produtos'!T39="I","x"," ")</f>
        <v>x</v>
      </c>
      <c r="I34" s="62" t="str">
        <f>IF('[1]Portfólio de Produtos'!L39="I",IF('[1]Portfólio de Produtos'!N39="I","x"," "),"")</f>
        <v xml:space="preserve"> </v>
      </c>
      <c r="J34" s="5" t="str">
        <f>IF('[1]Portfólio de Produtos'!L39="I",IF('[1]Portfólio de Produtos'!O39="I","x"," "),"")</f>
        <v>x</v>
      </c>
      <c r="K34" s="5" t="str">
        <f>IF('[1]Portfólio de Produtos'!L39="I",IF('[1]Portfólio de Produtos'!T39="I","x"," "),"")</f>
        <v>x</v>
      </c>
      <c r="L34" s="5" t="str">
        <f>IF('[1]Portfólio de Produtos'!O39="I",IF('[1]Portfólio de Produtos'!N39="I","x"," "),"")</f>
        <v xml:space="preserve"> </v>
      </c>
      <c r="M34" s="5" t="str">
        <f>IF('[1]Portfólio de Produtos'!N39="I",IF('[1]Portfólio de Produtos'!T39="I","x"," "),"")</f>
        <v/>
      </c>
      <c r="N34" s="6" t="str">
        <f>IF('[1]Portfólio de Produtos'!O39="I",IF('[1]Portfólio de Produtos'!T39="I","x"," "),"")</f>
        <v>x</v>
      </c>
      <c r="O34" s="8" t="str">
        <f>IF('[1]Portfólio de Produtos'!L39="I",IF('[1]Portfólio de Produtos'!N39="I",IF('[1]Portfólio de Produtos'!O39="I","x"," "),"")," ")</f>
        <v/>
      </c>
      <c r="P34" s="5" t="str">
        <f>IF('[1]Portfólio de Produtos'!L39="I",IF('[1]Portfólio de Produtos'!N39="I",IF('[1]Portfólio de Produtos'!T39="I","x"," "),"")," ")</f>
        <v/>
      </c>
      <c r="Q34" s="5" t="str">
        <f>IF('[1]Portfólio de Produtos'!L39="I",IF('[1]Portfólio de Produtos'!O39="I",IF('[1]Portfólio de Produtos'!T39="I","x"," "),"")," ")</f>
        <v>x</v>
      </c>
      <c r="R34" s="6" t="str">
        <f>IF('[1]Portfólio de Produtos'!N39="I",IF('[1]Portfólio de Produtos'!O39="I",IF('[1]Portfólio de Produtos'!T39="I","x"," "),"")," ")</f>
        <v xml:space="preserve"> </v>
      </c>
      <c r="S34" s="10" t="str">
        <f>IF('[1]Portfólio de Produtos'!L39="I",IF('[1]Portfólio de Produtos'!N39="I",IF('[1]Portfólio de Produtos'!O39="I",IF('[1]Portfólio de Produtos'!T39="I","x"," "),"")," ")," ")</f>
        <v xml:space="preserve"> </v>
      </c>
    </row>
    <row r="35" spans="2:19" ht="12" customHeight="1" x14ac:dyDescent="0.25">
      <c r="B35" s="224"/>
      <c r="C35" s="222"/>
      <c r="D35" s="69" t="s">
        <v>39</v>
      </c>
      <c r="E35" s="8" t="str">
        <f>IF('[1]Portfólio de Produtos'!L40="s","x"," ")</f>
        <v xml:space="preserve"> </v>
      </c>
      <c r="F35" s="5" t="str">
        <f>IF('[1]Portfólio de Produtos'!N40="s","x"," ")</f>
        <v xml:space="preserve"> </v>
      </c>
      <c r="G35" s="5" t="str">
        <f>IF('[1]Portfólio de Produtos'!O40="s","x"," ")</f>
        <v>x</v>
      </c>
      <c r="H35" s="6" t="str">
        <f>IF('[1]Portfólio de Produtos'!T40="s","x"," ")</f>
        <v xml:space="preserve"> </v>
      </c>
      <c r="I35" s="62" t="str">
        <f>IF('[1]Portfólio de Produtos'!L40="s",IF('[1]Portfólio de Produtos'!N40="s","x"," "),"")</f>
        <v/>
      </c>
      <c r="J35" s="5" t="str">
        <f>IF('[1]Portfólio de Produtos'!L40="s",IF('[1]Portfólio de Produtos'!O40="s","x"," "),"")</f>
        <v/>
      </c>
      <c r="K35" s="5" t="str">
        <f>IF('[1]Portfólio de Produtos'!L40="s",IF('[1]Portfólio de Produtos'!T40="s","x"," "),"")</f>
        <v/>
      </c>
      <c r="L35" s="5" t="str">
        <f>IF('[1]Portfólio de Produtos'!O40="s",IF('[1]Portfólio de Produtos'!N40="s","x"," "),"")</f>
        <v xml:space="preserve"> </v>
      </c>
      <c r="M35" s="5" t="str">
        <f>IF('[1]Portfólio de Produtos'!N40="s",IF('[1]Portfólio de Produtos'!T40="s","x"," "),"")</f>
        <v/>
      </c>
      <c r="N35" s="6" t="str">
        <f>IF('[1]Portfólio de Produtos'!O40="s",IF('[1]Portfólio de Produtos'!T40="s","x"," "),"")</f>
        <v xml:space="preserve"> </v>
      </c>
      <c r="O35" s="8" t="str">
        <f>IF('[1]Portfólio de Produtos'!L40="s",IF('[1]Portfólio de Produtos'!N40="s",IF('[1]Portfólio de Produtos'!O40="s","x"," "),"")," ")</f>
        <v xml:space="preserve"> </v>
      </c>
      <c r="P35" s="5" t="str">
        <f>IF('[1]Portfólio de Produtos'!L40="s",IF('[1]Portfólio de Produtos'!N40="s",IF('[1]Portfólio de Produtos'!T40="s","x"," "),"")," ")</f>
        <v xml:space="preserve"> </v>
      </c>
      <c r="Q35" s="5" t="str">
        <f>IF('[1]Portfólio de Produtos'!L40="s",IF('[1]Portfólio de Produtos'!O40="s",IF('[1]Portfólio de Produtos'!T40="s","x"," "),"")," ")</f>
        <v xml:space="preserve"> </v>
      </c>
      <c r="R35" s="6" t="str">
        <f>IF('[1]Portfólio de Produtos'!N40="s",IF('[1]Portfólio de Produtos'!O40="s",IF('[1]Portfólio de Produtos'!T40="s","x"," "),"")," ")</f>
        <v xml:space="preserve"> </v>
      </c>
      <c r="S35" s="10" t="str">
        <f>IF('[1]Portfólio de Produtos'!L40="s",IF('[1]Portfólio de Produtos'!N40="s",IF('[1]Portfólio de Produtos'!O40="s",IF('[1]Portfólio de Produtos'!T40="s","x"," "),"")," ")," ")</f>
        <v xml:space="preserve"> </v>
      </c>
    </row>
    <row r="36" spans="2:19" ht="12" customHeight="1" x14ac:dyDescent="0.25">
      <c r="B36" s="224"/>
      <c r="C36" s="222" t="s">
        <v>46</v>
      </c>
      <c r="D36" s="69" t="s">
        <v>41</v>
      </c>
      <c r="E36" s="8" t="str">
        <f>IF('[1]Portfólio de Produtos'!L41="c","x"," ")</f>
        <v>x</v>
      </c>
      <c r="F36" s="5" t="str">
        <f>IF('[1]Portfólio de Produtos'!N41="c","x"," ")</f>
        <v>x</v>
      </c>
      <c r="G36" s="5" t="str">
        <f>IF('[1]Portfólio de Produtos'!O41="c","x"," ")</f>
        <v>x</v>
      </c>
      <c r="H36" s="6" t="str">
        <f>IF('[1]Portfólio de Produtos'!T41="c","x"," ")</f>
        <v>x</v>
      </c>
      <c r="I36" s="62" t="str">
        <f>IF('[1]Portfólio de Produtos'!L41="c",IF('[1]Portfólio de Produtos'!N41="c","x"," "),"")</f>
        <v>x</v>
      </c>
      <c r="J36" s="5" t="str">
        <f>IF('[1]Portfólio de Produtos'!L41="c",IF('[1]Portfólio de Produtos'!O41="c","x"," "),"")</f>
        <v>x</v>
      </c>
      <c r="K36" s="5" t="str">
        <f>IF('[1]Portfólio de Produtos'!L41="c",IF('[1]Portfólio de Produtos'!T41="c","x"," "),"")</f>
        <v>x</v>
      </c>
      <c r="L36" s="5" t="str">
        <f>IF('[1]Portfólio de Produtos'!O41="c",IF('[1]Portfólio de Produtos'!N41="c","x"," "),"")</f>
        <v>x</v>
      </c>
      <c r="M36" s="5" t="str">
        <f>IF('[1]Portfólio de Produtos'!N41="c",IF('[1]Portfólio de Produtos'!T41="c","x"," "),"")</f>
        <v>x</v>
      </c>
      <c r="N36" s="6" t="str">
        <f>IF('[1]Portfólio de Produtos'!O41="c",IF('[1]Portfólio de Produtos'!T41="c","x"," "),"")</f>
        <v>x</v>
      </c>
      <c r="O36" s="8" t="str">
        <f>IF('[1]Portfólio de Produtos'!L41="c",IF('[1]Portfólio de Produtos'!N41="c",IF('[1]Portfólio de Produtos'!O41="c","x"," "),"")," ")</f>
        <v>x</v>
      </c>
      <c r="P36" s="5" t="str">
        <f>IF('[1]Portfólio de Produtos'!L41="c",IF('[1]Portfólio de Produtos'!N41="c",IF('[1]Portfólio de Produtos'!T41="c","x"," "),"")," ")</f>
        <v>x</v>
      </c>
      <c r="Q36" s="5" t="str">
        <f>IF('[1]Portfólio de Produtos'!L41="c",IF('[1]Portfólio de Produtos'!O41="c",IF('[1]Portfólio de Produtos'!T41="c","x"," "),"")," ")</f>
        <v>x</v>
      </c>
      <c r="R36" s="6" t="str">
        <f>IF('[1]Portfólio de Produtos'!N41="c",IF('[1]Portfólio de Produtos'!O41="c",IF('[1]Portfólio de Produtos'!T41="c","x"," "),"")," ")</f>
        <v>x</v>
      </c>
      <c r="S36" s="10" t="str">
        <f>IF('[1]Portfólio de Produtos'!L41="c",IF('[1]Portfólio de Produtos'!N41="c",IF('[1]Portfólio de Produtos'!O41="c",IF('[1]Portfólio de Produtos'!T41="c","x"," "),"")," ")," ")</f>
        <v>x</v>
      </c>
    </row>
    <row r="37" spans="2:19" ht="12" customHeight="1" x14ac:dyDescent="0.25">
      <c r="B37" s="224"/>
      <c r="C37" s="222"/>
      <c r="D37" s="69" t="s">
        <v>40</v>
      </c>
      <c r="E37" s="8" t="str">
        <f>IF('[1]Portfólio de Produtos'!L42="I","x"," ")</f>
        <v>x</v>
      </c>
      <c r="F37" s="5" t="str">
        <f>IF('[1]Portfólio de Produtos'!N42="I","x"," ")</f>
        <v>x</v>
      </c>
      <c r="G37" s="5" t="str">
        <f>IF('[1]Portfólio de Produtos'!O42="I","x"," ")</f>
        <v>x</v>
      </c>
      <c r="H37" s="6" t="str">
        <f>IF('[1]Portfólio de Produtos'!T42="I","x"," ")</f>
        <v>x</v>
      </c>
      <c r="I37" s="62" t="str">
        <f>IF('[1]Portfólio de Produtos'!L42="I",IF('[1]Portfólio de Produtos'!N42="I","x"," "),"")</f>
        <v>x</v>
      </c>
      <c r="J37" s="5" t="str">
        <f>IF('[1]Portfólio de Produtos'!L42="I",IF('[1]Portfólio de Produtos'!O42="I","x"," "),"")</f>
        <v>x</v>
      </c>
      <c r="K37" s="5" t="str">
        <f>IF('[1]Portfólio de Produtos'!L42="I",IF('[1]Portfólio de Produtos'!T42="I","x"," "),"")</f>
        <v>x</v>
      </c>
      <c r="L37" s="5" t="str">
        <f>IF('[1]Portfólio de Produtos'!O42="I",IF('[1]Portfólio de Produtos'!N42="I","x"," "),"")</f>
        <v>x</v>
      </c>
      <c r="M37" s="5" t="str">
        <f>IF('[1]Portfólio de Produtos'!N42="I",IF('[1]Portfólio de Produtos'!T42="I","x"," "),"")</f>
        <v>x</v>
      </c>
      <c r="N37" s="6" t="str">
        <f>IF('[1]Portfólio de Produtos'!O42="I",IF('[1]Portfólio de Produtos'!T42="I","x"," "),"")</f>
        <v>x</v>
      </c>
      <c r="O37" s="8" t="str">
        <f>IF('[1]Portfólio de Produtos'!L42="I",IF('[1]Portfólio de Produtos'!N42="I",IF('[1]Portfólio de Produtos'!O42="I","x"," "),"")," ")</f>
        <v>x</v>
      </c>
      <c r="P37" s="5" t="str">
        <f>IF('[1]Portfólio de Produtos'!L42="I",IF('[1]Portfólio de Produtos'!N42="I",IF('[1]Portfólio de Produtos'!T42="I","x"," "),"")," ")</f>
        <v>x</v>
      </c>
      <c r="Q37" s="5" t="str">
        <f>IF('[1]Portfólio de Produtos'!L42="I",IF('[1]Portfólio de Produtos'!O42="I",IF('[1]Portfólio de Produtos'!T42="I","x"," "),"")," ")</f>
        <v>x</v>
      </c>
      <c r="R37" s="6" t="str">
        <f>IF('[1]Portfólio de Produtos'!N42="I",IF('[1]Portfólio de Produtos'!O42="I",IF('[1]Portfólio de Produtos'!T42="I","x"," "),"")," ")</f>
        <v>x</v>
      </c>
      <c r="S37" s="10" t="str">
        <f>IF('[1]Portfólio de Produtos'!L42="I",IF('[1]Portfólio de Produtos'!N42="I",IF('[1]Portfólio de Produtos'!O42="I",IF('[1]Portfólio de Produtos'!T42="I","x"," "),"")," ")," ")</f>
        <v>x</v>
      </c>
    </row>
    <row r="38" spans="2:19" ht="12" customHeight="1" x14ac:dyDescent="0.25">
      <c r="B38" s="224"/>
      <c r="C38" s="222"/>
      <c r="D38" s="69" t="s">
        <v>39</v>
      </c>
      <c r="E38" s="8" t="str">
        <f>IF('[1]Portfólio de Produtos'!L43="s","x"," ")</f>
        <v>x</v>
      </c>
      <c r="F38" s="5" t="str">
        <f>IF('[1]Portfólio de Produtos'!N43="s","x"," ")</f>
        <v>x</v>
      </c>
      <c r="G38" s="5" t="str">
        <f>IF('[1]Portfólio de Produtos'!O43="s","x"," ")</f>
        <v>x</v>
      </c>
      <c r="H38" s="6" t="str">
        <f>IF('[1]Portfólio de Produtos'!T43="s","x"," ")</f>
        <v>x</v>
      </c>
      <c r="I38" s="62" t="str">
        <f>IF('[1]Portfólio de Produtos'!L43="s",IF('[1]Portfólio de Produtos'!N43="s","x"," "),"")</f>
        <v>x</v>
      </c>
      <c r="J38" s="5" t="str">
        <f>IF('[1]Portfólio de Produtos'!L43="s",IF('[1]Portfólio de Produtos'!O43="s","x"," "),"")</f>
        <v>x</v>
      </c>
      <c r="K38" s="5" t="str">
        <f>IF('[1]Portfólio de Produtos'!L43="s",IF('[1]Portfólio de Produtos'!T43="s","x"," "),"")</f>
        <v>x</v>
      </c>
      <c r="L38" s="5" t="str">
        <f>IF('[1]Portfólio de Produtos'!O43="s",IF('[1]Portfólio de Produtos'!N43="s","x"," "),"")</f>
        <v>x</v>
      </c>
      <c r="M38" s="5" t="str">
        <f>IF('[1]Portfólio de Produtos'!N43="s",IF('[1]Portfólio de Produtos'!T43="s","x"," "),"")</f>
        <v>x</v>
      </c>
      <c r="N38" s="6" t="str">
        <f>IF('[1]Portfólio de Produtos'!O43="s",IF('[1]Portfólio de Produtos'!T43="s","x"," "),"")</f>
        <v>x</v>
      </c>
      <c r="O38" s="8" t="str">
        <f>IF('[1]Portfólio de Produtos'!L43="s",IF('[1]Portfólio de Produtos'!N43="s",IF('[1]Portfólio de Produtos'!O43="s","x"," "),"")," ")</f>
        <v>x</v>
      </c>
      <c r="P38" s="5" t="str">
        <f>IF('[1]Portfólio de Produtos'!L43="s",IF('[1]Portfólio de Produtos'!N43="s",IF('[1]Portfólio de Produtos'!T43="s","x"," "),"")," ")</f>
        <v>x</v>
      </c>
      <c r="Q38" s="5" t="str">
        <f>IF('[1]Portfólio de Produtos'!L43="s",IF('[1]Portfólio de Produtos'!O43="s",IF('[1]Portfólio de Produtos'!T43="s","x"," "),"")," ")</f>
        <v>x</v>
      </c>
      <c r="R38" s="6" t="str">
        <f>IF('[1]Portfólio de Produtos'!N43="s",IF('[1]Portfólio de Produtos'!O43="s",IF('[1]Portfólio de Produtos'!T43="s","x"," "),"")," ")</f>
        <v>x</v>
      </c>
      <c r="S38" s="10" t="str">
        <f>IF('[1]Portfólio de Produtos'!L43="s",IF('[1]Portfólio de Produtos'!N43="s",IF('[1]Portfólio de Produtos'!O43="s",IF('[1]Portfólio de Produtos'!T43="s","x"," "),"")," ")," ")</f>
        <v>x</v>
      </c>
    </row>
    <row r="39" spans="2:19" ht="12" customHeight="1" x14ac:dyDescent="0.25">
      <c r="B39" s="224"/>
      <c r="C39" s="222" t="s">
        <v>12</v>
      </c>
      <c r="D39" s="69" t="s">
        <v>41</v>
      </c>
      <c r="E39" s="8" t="str">
        <f>IF('[1]Portfólio de Produtos'!L44="c","x"," ")</f>
        <v>x</v>
      </c>
      <c r="F39" s="5" t="str">
        <f>IF('[1]Portfólio de Produtos'!N44="c","x"," ")</f>
        <v>x</v>
      </c>
      <c r="G39" s="5" t="str">
        <f>IF('[1]Portfólio de Produtos'!O44="c","x"," ")</f>
        <v xml:space="preserve"> </v>
      </c>
      <c r="H39" s="6" t="str">
        <f>IF('[1]Portfólio de Produtos'!T44="c","x"," ")</f>
        <v>x</v>
      </c>
      <c r="I39" s="62" t="str">
        <f>IF('[1]Portfólio de Produtos'!L44="c",IF('[1]Portfólio de Produtos'!N44="c","x"," "),"")</f>
        <v>x</v>
      </c>
      <c r="J39" s="5" t="str">
        <f>IF('[1]Portfólio de Produtos'!L44="c",IF('[1]Portfólio de Produtos'!O44="c","x"," "),"")</f>
        <v xml:space="preserve"> </v>
      </c>
      <c r="K39" s="5" t="str">
        <f>IF('[1]Portfólio de Produtos'!L44="c",IF('[1]Portfólio de Produtos'!T44="c","x"," "),"")</f>
        <v>x</v>
      </c>
      <c r="L39" s="5" t="str">
        <f>IF('[1]Portfólio de Produtos'!O44="c",IF('[1]Portfólio de Produtos'!N44="c","x"," "),"")</f>
        <v/>
      </c>
      <c r="M39" s="5" t="str">
        <f>IF('[1]Portfólio de Produtos'!N44="c",IF('[1]Portfólio de Produtos'!T44="c","x"," "),"")</f>
        <v>x</v>
      </c>
      <c r="N39" s="6" t="str">
        <f>IF('[1]Portfólio de Produtos'!O44="c",IF('[1]Portfólio de Produtos'!T44="c","x"," "),"")</f>
        <v/>
      </c>
      <c r="O39" s="8" t="str">
        <f>IF('[1]Portfólio de Produtos'!L44="c",IF('[1]Portfólio de Produtos'!N44="c",IF('[1]Portfólio de Produtos'!O44="c","x"," "),"")," ")</f>
        <v xml:space="preserve"> </v>
      </c>
      <c r="P39" s="5" t="str">
        <f>IF('[1]Portfólio de Produtos'!L44="c",IF('[1]Portfólio de Produtos'!N44="c",IF('[1]Portfólio de Produtos'!T44="c","x"," "),"")," ")</f>
        <v>x</v>
      </c>
      <c r="Q39" s="5" t="str">
        <f>IF('[1]Portfólio de Produtos'!L44="c",IF('[1]Portfólio de Produtos'!O44="c",IF('[1]Portfólio de Produtos'!T44="c","x"," "),"")," ")</f>
        <v/>
      </c>
      <c r="R39" s="6" t="str">
        <f>IF('[1]Portfólio de Produtos'!N44="c",IF('[1]Portfólio de Produtos'!O44="c",IF('[1]Portfólio de Produtos'!T44="c","x"," "),"")," ")</f>
        <v/>
      </c>
      <c r="S39" s="10" t="str">
        <f>IF('[1]Portfólio de Produtos'!L44="c",IF('[1]Portfólio de Produtos'!N44="c",IF('[1]Portfólio de Produtos'!O44="c",IF('[1]Portfólio de Produtos'!T44="c","x"," "),"")," ")," ")</f>
        <v/>
      </c>
    </row>
    <row r="40" spans="2:19" ht="12" customHeight="1" x14ac:dyDescent="0.25">
      <c r="B40" s="224"/>
      <c r="C40" s="222"/>
      <c r="D40" s="69" t="s">
        <v>40</v>
      </c>
      <c r="E40" s="8" t="str">
        <f>IF('[1]Portfólio de Produtos'!L45="I","x"," ")</f>
        <v>x</v>
      </c>
      <c r="F40" s="5" t="str">
        <f>IF('[1]Portfólio de Produtos'!N45="I","x"," ")</f>
        <v xml:space="preserve"> </v>
      </c>
      <c r="G40" s="5" t="str">
        <f>IF('[1]Portfólio de Produtos'!O45="I","x"," ")</f>
        <v xml:space="preserve"> </v>
      </c>
      <c r="H40" s="6" t="str">
        <f>IF('[1]Portfólio de Produtos'!T45="I","x"," ")</f>
        <v>x</v>
      </c>
      <c r="I40" s="62" t="str">
        <f>IF('[1]Portfólio de Produtos'!L45="I",IF('[1]Portfólio de Produtos'!N45="I","x"," "),"")</f>
        <v xml:space="preserve"> </v>
      </c>
      <c r="J40" s="5" t="str">
        <f>IF('[1]Portfólio de Produtos'!L45="I",IF('[1]Portfólio de Produtos'!O45="I","x"," "),"")</f>
        <v xml:space="preserve"> </v>
      </c>
      <c r="K40" s="5" t="str">
        <f>IF('[1]Portfólio de Produtos'!L45="I",IF('[1]Portfólio de Produtos'!T45="I","x"," "),"")</f>
        <v>x</v>
      </c>
      <c r="L40" s="5" t="str">
        <f>IF('[1]Portfólio de Produtos'!O45="I",IF('[1]Portfólio de Produtos'!N45="I","x"," "),"")</f>
        <v/>
      </c>
      <c r="M40" s="5" t="str">
        <f>IF('[1]Portfólio de Produtos'!N45="I",IF('[1]Portfólio de Produtos'!T45="I","x"," "),"")</f>
        <v/>
      </c>
      <c r="N40" s="6" t="str">
        <f>IF('[1]Portfólio de Produtos'!O45="I",IF('[1]Portfólio de Produtos'!T45="I","x"," "),"")</f>
        <v/>
      </c>
      <c r="O40" s="8" t="str">
        <f>IF('[1]Portfólio de Produtos'!L45="I",IF('[1]Portfólio de Produtos'!N45="I",IF('[1]Portfólio de Produtos'!O45="I","x"," "),"")," ")</f>
        <v/>
      </c>
      <c r="P40" s="5" t="str">
        <f>IF('[1]Portfólio de Produtos'!L45="I",IF('[1]Portfólio de Produtos'!N45="I",IF('[1]Portfólio de Produtos'!T45="I","x"," "),"")," ")</f>
        <v/>
      </c>
      <c r="Q40" s="5" t="str">
        <f>IF('[1]Portfólio de Produtos'!L45="I",IF('[1]Portfólio de Produtos'!O45="I",IF('[1]Portfólio de Produtos'!T45="I","x"," "),"")," ")</f>
        <v/>
      </c>
      <c r="R40" s="6" t="str">
        <f>IF('[1]Portfólio de Produtos'!N45="I",IF('[1]Portfólio de Produtos'!O45="I",IF('[1]Portfólio de Produtos'!T45="I","x"," "),"")," ")</f>
        <v xml:space="preserve"> </v>
      </c>
      <c r="S40" s="10" t="str">
        <f>IF('[1]Portfólio de Produtos'!L45="I",IF('[1]Portfólio de Produtos'!N45="I",IF('[1]Portfólio de Produtos'!O45="I",IF('[1]Portfólio de Produtos'!T45="I","x"," "),"")," ")," ")</f>
        <v xml:space="preserve"> </v>
      </c>
    </row>
    <row r="41" spans="2:19" ht="12" customHeight="1" x14ac:dyDescent="0.25">
      <c r="B41" s="224"/>
      <c r="C41" s="222" t="s">
        <v>26</v>
      </c>
      <c r="D41" s="69" t="s">
        <v>41</v>
      </c>
      <c r="E41" s="8" t="str">
        <f>IF('[1]Portfólio de Produtos'!L46="c","x"," ")</f>
        <v>x</v>
      </c>
      <c r="F41" s="5" t="str">
        <f>IF('[1]Portfólio de Produtos'!N46="c","x"," ")</f>
        <v>x</v>
      </c>
      <c r="G41" s="5" t="str">
        <f>IF('[1]Portfólio de Produtos'!O46="c","x"," ")</f>
        <v>x</v>
      </c>
      <c r="H41" s="6" t="str">
        <f>IF('[1]Portfólio de Produtos'!T46="c","x"," ")</f>
        <v>x</v>
      </c>
      <c r="I41" s="62" t="str">
        <f>IF('[1]Portfólio de Produtos'!L46="c",IF('[1]Portfólio de Produtos'!N46="c","x"," "),"")</f>
        <v>x</v>
      </c>
      <c r="J41" s="5" t="str">
        <f>IF('[1]Portfólio de Produtos'!L46="c",IF('[1]Portfólio de Produtos'!O46="c","x"," "),"")</f>
        <v>x</v>
      </c>
      <c r="K41" s="5" t="str">
        <f>IF('[1]Portfólio de Produtos'!L46="c",IF('[1]Portfólio de Produtos'!T46="c","x"," "),"")</f>
        <v>x</v>
      </c>
      <c r="L41" s="5" t="str">
        <f>IF('[1]Portfólio de Produtos'!O46="c",IF('[1]Portfólio de Produtos'!N46="c","x"," "),"")</f>
        <v>x</v>
      </c>
      <c r="M41" s="5" t="str">
        <f>IF('[1]Portfólio de Produtos'!N46="c",IF('[1]Portfólio de Produtos'!T46="c","x"," "),"")</f>
        <v>x</v>
      </c>
      <c r="N41" s="6" t="str">
        <f>IF('[1]Portfólio de Produtos'!O46="c",IF('[1]Portfólio de Produtos'!T46="c","x"," "),"")</f>
        <v>x</v>
      </c>
      <c r="O41" s="8" t="str">
        <f>IF('[1]Portfólio de Produtos'!L46="c",IF('[1]Portfólio de Produtos'!N46="c",IF('[1]Portfólio de Produtos'!O46="c","x"," "),"")," ")</f>
        <v>x</v>
      </c>
      <c r="P41" s="5" t="str">
        <f>IF('[1]Portfólio de Produtos'!L46="c",IF('[1]Portfólio de Produtos'!N46="c",IF('[1]Portfólio de Produtos'!T46="c","x"," "),"")," ")</f>
        <v>x</v>
      </c>
      <c r="Q41" s="5" t="str">
        <f>IF('[1]Portfólio de Produtos'!L46="c",IF('[1]Portfólio de Produtos'!O46="c",IF('[1]Portfólio de Produtos'!T46="c","x"," "),"")," ")</f>
        <v>x</v>
      </c>
      <c r="R41" s="6" t="str">
        <f>IF('[1]Portfólio de Produtos'!N46="c",IF('[1]Portfólio de Produtos'!O46="c",IF('[1]Portfólio de Produtos'!T46="c","x"," "),"")," ")</f>
        <v>x</v>
      </c>
      <c r="S41" s="10" t="str">
        <f>IF('[1]Portfólio de Produtos'!L46="c",IF('[1]Portfólio de Produtos'!N46="c",IF('[1]Portfólio de Produtos'!O46="c",IF('[1]Portfólio de Produtos'!T46="c","x"," "),"")," ")," ")</f>
        <v>x</v>
      </c>
    </row>
    <row r="42" spans="2:19" ht="12" customHeight="1" x14ac:dyDescent="0.25">
      <c r="B42" s="224"/>
      <c r="C42" s="222"/>
      <c r="D42" s="69" t="s">
        <v>40</v>
      </c>
      <c r="E42" s="8" t="str">
        <f>IF('[1]Portfólio de Produtos'!L47="I","x"," ")</f>
        <v>x</v>
      </c>
      <c r="F42" s="5" t="str">
        <f>IF('[1]Portfólio de Produtos'!N47="I","x"," ")</f>
        <v>x</v>
      </c>
      <c r="G42" s="5" t="str">
        <f>IF('[1]Portfólio de Produtos'!O47="I","x"," ")</f>
        <v>x</v>
      </c>
      <c r="H42" s="6" t="str">
        <f>IF('[1]Portfólio de Produtos'!T47="I","x"," ")</f>
        <v>x</v>
      </c>
      <c r="I42" s="62" t="str">
        <f>IF('[1]Portfólio de Produtos'!L47="I",IF('[1]Portfólio de Produtos'!N47="I","x"," "),"")</f>
        <v>x</v>
      </c>
      <c r="J42" s="5" t="str">
        <f>IF('[1]Portfólio de Produtos'!L47="I",IF('[1]Portfólio de Produtos'!O47="I","x"," "),"")</f>
        <v>x</v>
      </c>
      <c r="K42" s="5" t="str">
        <f>IF('[1]Portfólio de Produtos'!L47="I",IF('[1]Portfólio de Produtos'!T47="I","x"," "),"")</f>
        <v>x</v>
      </c>
      <c r="L42" s="5" t="str">
        <f>IF('[1]Portfólio de Produtos'!O47="I",IF('[1]Portfólio de Produtos'!N47="I","x"," "),"")</f>
        <v>x</v>
      </c>
      <c r="M42" s="5" t="str">
        <f>IF('[1]Portfólio de Produtos'!N47="I",IF('[1]Portfólio de Produtos'!T47="I","x"," "),"")</f>
        <v>x</v>
      </c>
      <c r="N42" s="6" t="str">
        <f>IF('[1]Portfólio de Produtos'!O47="I",IF('[1]Portfólio de Produtos'!T47="I","x"," "),"")</f>
        <v>x</v>
      </c>
      <c r="O42" s="8" t="str">
        <f>IF('[1]Portfólio de Produtos'!L47="I",IF('[1]Portfólio de Produtos'!N47="I",IF('[1]Portfólio de Produtos'!O47="I","x"," "),"")," ")</f>
        <v>x</v>
      </c>
      <c r="P42" s="5" t="str">
        <f>IF('[1]Portfólio de Produtos'!L47="I",IF('[1]Portfólio de Produtos'!N47="I",IF('[1]Portfólio de Produtos'!T47="I","x"," "),"")," ")</f>
        <v>x</v>
      </c>
      <c r="Q42" s="5" t="str">
        <f>IF('[1]Portfólio de Produtos'!L47="I",IF('[1]Portfólio de Produtos'!O47="I",IF('[1]Portfólio de Produtos'!T47="I","x"," "),"")," ")</f>
        <v>x</v>
      </c>
      <c r="R42" s="6" t="str">
        <f>IF('[1]Portfólio de Produtos'!N47="I",IF('[1]Portfólio de Produtos'!O47="I",IF('[1]Portfólio de Produtos'!T47="I","x"," "),"")," ")</f>
        <v>x</v>
      </c>
      <c r="S42" s="10" t="str">
        <f>IF('[1]Portfólio de Produtos'!L47="I",IF('[1]Portfólio de Produtos'!N47="I",IF('[1]Portfólio de Produtos'!O47="I",IF('[1]Portfólio de Produtos'!T47="I","x"," "),"")," ")," ")</f>
        <v>x</v>
      </c>
    </row>
    <row r="43" spans="2:19" ht="12" customHeight="1" x14ac:dyDescent="0.25">
      <c r="B43" s="224"/>
      <c r="C43" s="222"/>
      <c r="D43" s="69" t="s">
        <v>39</v>
      </c>
      <c r="E43" s="8" t="str">
        <f>IF('[1]Portfólio de Produtos'!L48="s","x"," ")</f>
        <v>x</v>
      </c>
      <c r="F43" s="5" t="str">
        <f>IF('[1]Portfólio de Produtos'!N48="s","x"," ")</f>
        <v>x</v>
      </c>
      <c r="G43" s="5" t="str">
        <f>IF('[1]Portfólio de Produtos'!O48="s","x"," ")</f>
        <v>x</v>
      </c>
      <c r="H43" s="6" t="str">
        <f>IF('[1]Portfólio de Produtos'!T48="s","x"," ")</f>
        <v>x</v>
      </c>
      <c r="I43" s="62" t="str">
        <f>IF('[1]Portfólio de Produtos'!L48="s",IF('[1]Portfólio de Produtos'!N48="s","x"," "),"")</f>
        <v>x</v>
      </c>
      <c r="J43" s="5" t="str">
        <f>IF('[1]Portfólio de Produtos'!L48="s",IF('[1]Portfólio de Produtos'!O48="s","x"," "),"")</f>
        <v>x</v>
      </c>
      <c r="K43" s="5" t="str">
        <f>IF('[1]Portfólio de Produtos'!L48="s",IF('[1]Portfólio de Produtos'!T48="s","x"," "),"")</f>
        <v>x</v>
      </c>
      <c r="L43" s="5" t="str">
        <f>IF('[1]Portfólio de Produtos'!O48="s",IF('[1]Portfólio de Produtos'!N48="s","x"," "),"")</f>
        <v>x</v>
      </c>
      <c r="M43" s="5" t="str">
        <f>IF('[1]Portfólio de Produtos'!N48="s",IF('[1]Portfólio de Produtos'!T48="s","x"," "),"")</f>
        <v>x</v>
      </c>
      <c r="N43" s="6" t="str">
        <f>IF('[1]Portfólio de Produtos'!O48="s",IF('[1]Portfólio de Produtos'!T48="s","x"," "),"")</f>
        <v>x</v>
      </c>
      <c r="O43" s="8" t="str">
        <f>IF('[1]Portfólio de Produtos'!L48="s",IF('[1]Portfólio de Produtos'!N48="s",IF('[1]Portfólio de Produtos'!O48="s","x"," "),"")," ")</f>
        <v>x</v>
      </c>
      <c r="P43" s="5" t="str">
        <f>IF('[1]Portfólio de Produtos'!L48="s",IF('[1]Portfólio de Produtos'!N48="s",IF('[1]Portfólio de Produtos'!T48="s","x"," "),"")," ")</f>
        <v>x</v>
      </c>
      <c r="Q43" s="5" t="str">
        <f>IF('[1]Portfólio de Produtos'!L48="s",IF('[1]Portfólio de Produtos'!O48="s",IF('[1]Portfólio de Produtos'!T48="s","x"," "),"")," ")</f>
        <v>x</v>
      </c>
      <c r="R43" s="6" t="str">
        <f>IF('[1]Portfólio de Produtos'!N48="s",IF('[1]Portfólio de Produtos'!O48="s",IF('[1]Portfólio de Produtos'!T48="s","x"," "),"")," ")</f>
        <v>x</v>
      </c>
      <c r="S43" s="10" t="str">
        <f>IF('[1]Portfólio de Produtos'!L48="s",IF('[1]Portfólio de Produtos'!N48="s",IF('[1]Portfólio de Produtos'!O48="s",IF('[1]Portfólio de Produtos'!T48="s","x"," "),"")," ")," ")</f>
        <v>x</v>
      </c>
    </row>
    <row r="44" spans="2:19" ht="12" customHeight="1" x14ac:dyDescent="0.25">
      <c r="B44" s="224"/>
      <c r="C44" s="222" t="s">
        <v>47</v>
      </c>
      <c r="D44" s="69" t="s">
        <v>41</v>
      </c>
      <c r="E44" s="8" t="str">
        <f>IF('[1]Portfólio de Produtos'!L49="c","x"," ")</f>
        <v xml:space="preserve"> </v>
      </c>
      <c r="F44" s="5" t="str">
        <f>IF('[1]Portfólio de Produtos'!N49="c","x"," ")</f>
        <v>x</v>
      </c>
      <c r="G44" s="5" t="str">
        <f>IF('[1]Portfólio de Produtos'!O49="c","x"," ")</f>
        <v>x</v>
      </c>
      <c r="H44" s="6" t="str">
        <f>IF('[1]Portfólio de Produtos'!T49="c","x"," ")</f>
        <v>x</v>
      </c>
      <c r="I44" s="62" t="str">
        <f>IF('[1]Portfólio de Produtos'!L49="c",IF('[1]Portfólio de Produtos'!N49="c","x"," "),"")</f>
        <v/>
      </c>
      <c r="J44" s="5" t="str">
        <f>IF('[1]Portfólio de Produtos'!L49="c",IF('[1]Portfólio de Produtos'!O49="c","x"," "),"")</f>
        <v/>
      </c>
      <c r="K44" s="5" t="str">
        <f>IF('[1]Portfólio de Produtos'!L49="c",IF('[1]Portfólio de Produtos'!T49="c","x"," "),"")</f>
        <v/>
      </c>
      <c r="L44" s="5" t="str">
        <f>IF('[1]Portfólio de Produtos'!O49="c",IF('[1]Portfólio de Produtos'!N49="c","x"," "),"")</f>
        <v>x</v>
      </c>
      <c r="M44" s="5" t="str">
        <f>IF('[1]Portfólio de Produtos'!N49="c",IF('[1]Portfólio de Produtos'!T49="c","x"," "),"")</f>
        <v>x</v>
      </c>
      <c r="N44" s="6" t="str">
        <f>IF('[1]Portfólio de Produtos'!O49="c",IF('[1]Portfólio de Produtos'!T49="c","x"," "),"")</f>
        <v>x</v>
      </c>
      <c r="O44" s="8" t="str">
        <f>IF('[1]Portfólio de Produtos'!L49="c",IF('[1]Portfólio de Produtos'!N49="c",IF('[1]Portfólio de Produtos'!O49="c","x"," "),"")," ")</f>
        <v xml:space="preserve"> </v>
      </c>
      <c r="P44" s="5" t="str">
        <f>IF('[1]Portfólio de Produtos'!L49="c",IF('[1]Portfólio de Produtos'!N49="c",IF('[1]Portfólio de Produtos'!T49="c","x"," "),"")," ")</f>
        <v xml:space="preserve"> </v>
      </c>
      <c r="Q44" s="5" t="str">
        <f>IF('[1]Portfólio de Produtos'!L49="c",IF('[1]Portfólio de Produtos'!O49="c",IF('[1]Portfólio de Produtos'!T49="c","x"," "),"")," ")</f>
        <v xml:space="preserve"> </v>
      </c>
      <c r="R44" s="6" t="str">
        <f>IF('[1]Portfólio de Produtos'!N49="c",IF('[1]Portfólio de Produtos'!O49="c",IF('[1]Portfólio de Produtos'!T49="c","x"," "),"")," ")</f>
        <v>x</v>
      </c>
      <c r="S44" s="10" t="str">
        <f>IF('[1]Portfólio de Produtos'!L49="c",IF('[1]Portfólio de Produtos'!N49="c",IF('[1]Portfólio de Produtos'!O49="c",IF('[1]Portfólio de Produtos'!T49="c","x"," "),"")," ")," ")</f>
        <v xml:space="preserve"> </v>
      </c>
    </row>
    <row r="45" spans="2:19" ht="12" customHeight="1" x14ac:dyDescent="0.25">
      <c r="B45" s="224"/>
      <c r="C45" s="222"/>
      <c r="D45" s="69" t="s">
        <v>39</v>
      </c>
      <c r="E45" s="8" t="str">
        <f>IF('[1]Portfólio de Produtos'!L50="s","x"," ")</f>
        <v xml:space="preserve"> </v>
      </c>
      <c r="F45" s="5" t="str">
        <f>IF('[1]Portfólio de Produtos'!N50="s","x"," ")</f>
        <v>x</v>
      </c>
      <c r="G45" s="5" t="str">
        <f>IF('[1]Portfólio de Produtos'!O50="s","x"," ")</f>
        <v xml:space="preserve"> </v>
      </c>
      <c r="H45" s="6" t="str">
        <f>IF('[1]Portfólio de Produtos'!T50="s","x"," ")</f>
        <v>x</v>
      </c>
      <c r="I45" s="62" t="str">
        <f>IF('[1]Portfólio de Produtos'!L50="I",IF('[1]Portfólio de Produtos'!N50="I","x"," "),"")</f>
        <v/>
      </c>
      <c r="J45" s="5" t="str">
        <f>IF('[1]Portfólio de Produtos'!L50="I",IF('[1]Portfólio de Produtos'!O50="I","x"," "),"")</f>
        <v/>
      </c>
      <c r="K45" s="5" t="str">
        <f>IF('[1]Portfólio de Produtos'!L50="I",IF('[1]Portfólio de Produtos'!T50="I","x"," "),"")</f>
        <v/>
      </c>
      <c r="L45" s="5" t="str">
        <f>IF('[1]Portfólio de Produtos'!O50="I",IF('[1]Portfólio de Produtos'!N50="I","x"," "),"")</f>
        <v/>
      </c>
      <c r="M45" s="5" t="str">
        <f>IF('[1]Portfólio de Produtos'!N50="I",IF('[1]Portfólio de Produtos'!T50="I","x"," "),"")</f>
        <v/>
      </c>
      <c r="N45" s="6" t="str">
        <f>IF('[1]Portfólio de Produtos'!O50="I",IF('[1]Portfólio de Produtos'!T50="I","x"," "),"")</f>
        <v/>
      </c>
      <c r="O45" s="8" t="str">
        <f>IF('[1]Portfólio de Produtos'!L50="s",IF('[1]Portfólio de Produtos'!N50="s",IF('[1]Portfólio de Produtos'!O50="s","x"," "),"")," ")</f>
        <v xml:space="preserve"> </v>
      </c>
      <c r="P45" s="5" t="str">
        <f>IF('[1]Portfólio de Produtos'!L50="s",IF('[1]Portfólio de Produtos'!N50="s",IF('[1]Portfólio de Produtos'!T50="s","x"," "),"")," ")</f>
        <v xml:space="preserve"> </v>
      </c>
      <c r="Q45" s="5" t="str">
        <f>IF('[1]Portfólio de Produtos'!L50="s",IF('[1]Portfólio de Produtos'!O50="s",IF('[1]Portfólio de Produtos'!T50="s","x"," "),"")," ")</f>
        <v xml:space="preserve"> </v>
      </c>
      <c r="R45" s="6" t="str">
        <f>IF('[1]Portfólio de Produtos'!N50="s",IF('[1]Portfólio de Produtos'!O50="s",IF('[1]Portfólio de Produtos'!T50="s","x"," "),"")," ")</f>
        <v/>
      </c>
      <c r="S45" s="10" t="str">
        <f>IF('[1]Portfólio de Produtos'!L50="s",IF('[1]Portfólio de Produtos'!N50="s",IF('[1]Portfólio de Produtos'!O50="s",IF('[1]Portfólio de Produtos'!T50="s","x"," "),"")," ")," ")</f>
        <v xml:space="preserve"> </v>
      </c>
    </row>
    <row r="46" spans="2:19" ht="12" customHeight="1" x14ac:dyDescent="0.25">
      <c r="B46" s="224"/>
      <c r="C46" s="222" t="s">
        <v>29</v>
      </c>
      <c r="D46" s="204"/>
      <c r="E46" s="8" t="str">
        <f>IF('[1]Portfólio de Produtos'!L51="s","x"," ")</f>
        <v>x</v>
      </c>
      <c r="F46" s="5" t="str">
        <f>IF('[1]Portfólio de Produtos'!N51="s","x"," ")</f>
        <v>x</v>
      </c>
      <c r="G46" s="5" t="str">
        <f>IF('[1]Portfólio de Produtos'!O51="s","x"," ")</f>
        <v>x</v>
      </c>
      <c r="H46" s="6" t="str">
        <f>IF('[1]Portfólio de Produtos'!T51="s","x"," ")</f>
        <v>x</v>
      </c>
      <c r="I46" s="62" t="str">
        <f>IF('[1]Portfólio de Produtos'!L51="s",IF('[1]Portfólio de Produtos'!N51="s","x"," "),"")</f>
        <v>x</v>
      </c>
      <c r="J46" s="5" t="str">
        <f>IF('[1]Portfólio de Produtos'!L51="s",IF('[1]Portfólio de Produtos'!O51="s","x"," "),"")</f>
        <v>x</v>
      </c>
      <c r="K46" s="5" t="str">
        <f>IF('[1]Portfólio de Produtos'!L51="s",IF('[1]Portfólio de Produtos'!T51="s","x"," "),"")</f>
        <v>x</v>
      </c>
      <c r="L46" s="5" t="str">
        <f>IF('[1]Portfólio de Produtos'!O51="s",IF('[1]Portfólio de Produtos'!N51="s","x"," "),"")</f>
        <v>x</v>
      </c>
      <c r="M46" s="5" t="str">
        <f>IF('[1]Portfólio de Produtos'!N51="s",IF('[1]Portfólio de Produtos'!T51="s","x"," "),"")</f>
        <v>x</v>
      </c>
      <c r="N46" s="6" t="str">
        <f>IF('[1]Portfólio de Produtos'!O51="s",IF('[1]Portfólio de Produtos'!T51="s","x"," "),"")</f>
        <v>x</v>
      </c>
      <c r="O46" s="8" t="str">
        <f>IF('[1]Portfólio de Produtos'!L51="s",IF('[1]Portfólio de Produtos'!N51="s",IF('[1]Portfólio de Produtos'!O51="s","x"," "),"")," ")</f>
        <v>x</v>
      </c>
      <c r="P46" s="5" t="str">
        <f>IF('[1]Portfólio de Produtos'!L51="s",IF('[1]Portfólio de Produtos'!N51="s",IF('[1]Portfólio de Produtos'!T51="s","x"," "),"")," ")</f>
        <v>x</v>
      </c>
      <c r="Q46" s="5" t="str">
        <f>IF('[1]Portfólio de Produtos'!L51="s",IF('[1]Portfólio de Produtos'!O51="s",IF('[1]Portfólio de Produtos'!T51="s","x"," "),"")," ")</f>
        <v>x</v>
      </c>
      <c r="R46" s="6" t="str">
        <f>IF('[1]Portfólio de Produtos'!N51="s",IF('[1]Portfólio de Produtos'!O51="s",IF('[1]Portfólio de Produtos'!T51="s","x"," "),"")," ")</f>
        <v>x</v>
      </c>
      <c r="S46" s="10" t="str">
        <f>IF('[1]Portfólio de Produtos'!L51="s",IF('[1]Portfólio de Produtos'!N51="s",IF('[1]Portfólio de Produtos'!O51="s",IF('[1]Portfólio de Produtos'!T51="s","x"," "),"")," ")," ")</f>
        <v>x</v>
      </c>
    </row>
    <row r="47" spans="2:19" ht="12" customHeight="1" x14ac:dyDescent="0.25">
      <c r="B47" s="225"/>
      <c r="C47" s="223" t="s">
        <v>89</v>
      </c>
      <c r="D47" s="69" t="s">
        <v>41</v>
      </c>
      <c r="E47" s="8" t="str">
        <f>IF('[1]Portfólio de Produtos'!L52="c","x"," ")</f>
        <v>x</v>
      </c>
      <c r="F47" s="5" t="str">
        <f>IF('[1]Portfólio de Produtos'!N52="c","x"," ")</f>
        <v>x</v>
      </c>
      <c r="G47" s="5" t="str">
        <f>IF('[1]Portfólio de Produtos'!O52="c","x"," ")</f>
        <v>x</v>
      </c>
      <c r="H47" s="6" t="str">
        <f>IF('[1]Portfólio de Produtos'!T52="c","x"," ")</f>
        <v>x</v>
      </c>
      <c r="I47" s="62" t="str">
        <f>IF('[1]Portfólio de Produtos'!L52="c",IF('[1]Portfólio de Produtos'!N52="c","x"," "),"")</f>
        <v>x</v>
      </c>
      <c r="J47" s="5" t="str">
        <f>IF('[1]Portfólio de Produtos'!L52="c",IF('[1]Portfólio de Produtos'!O52="c","x"," "),"")</f>
        <v>x</v>
      </c>
      <c r="K47" s="5" t="str">
        <f>IF('[1]Portfólio de Produtos'!L52="c",IF('[1]Portfólio de Produtos'!T52="c","x"," "),"")</f>
        <v>x</v>
      </c>
      <c r="L47" s="5" t="str">
        <f>IF('[1]Portfólio de Produtos'!O52="c",IF('[1]Portfólio de Produtos'!N52="c","x"," "),"")</f>
        <v>x</v>
      </c>
      <c r="M47" s="5" t="str">
        <f>IF('[1]Portfólio de Produtos'!N52="c",IF('[1]Portfólio de Produtos'!T52="c","x"," "),"")</f>
        <v>x</v>
      </c>
      <c r="N47" s="6" t="str">
        <f>IF('[1]Portfólio de Produtos'!O52="c",IF('[1]Portfólio de Produtos'!T52="c","x"," "),"")</f>
        <v>x</v>
      </c>
      <c r="O47" s="8" t="str">
        <f>IF('[1]Portfólio de Produtos'!L52="c",IF('[1]Portfólio de Produtos'!N52="c",IF('[1]Portfólio de Produtos'!O52="c","x"," "),"")," ")</f>
        <v>x</v>
      </c>
      <c r="P47" s="5" t="str">
        <f>IF('[1]Portfólio de Produtos'!L52="c",IF('[1]Portfólio de Produtos'!N52="c",IF('[1]Portfólio de Produtos'!T52="c","x"," "),"")," ")</f>
        <v>x</v>
      </c>
      <c r="Q47" s="5" t="str">
        <f>IF('[1]Portfólio de Produtos'!L52="c",IF('[1]Portfólio de Produtos'!O52="c",IF('[1]Portfólio de Produtos'!T52="c","x"," "),"")," ")</f>
        <v>x</v>
      </c>
      <c r="R47" s="6" t="str">
        <f>IF('[1]Portfólio de Produtos'!N52="c",IF('[1]Portfólio de Produtos'!O52="c",IF('[1]Portfólio de Produtos'!T52="c","x"," "),"")," ")</f>
        <v>x</v>
      </c>
      <c r="S47" s="10" t="str">
        <f>IF('[1]Portfólio de Produtos'!L52="c",IF('[1]Portfólio de Produtos'!N52="c",IF('[1]Portfólio de Produtos'!O52="c",IF('[1]Portfólio de Produtos'!T52="c","x"," "),"")," ")," ")</f>
        <v>x</v>
      </c>
    </row>
    <row r="48" spans="2:19" ht="12" customHeight="1" x14ac:dyDescent="0.25">
      <c r="B48" s="225"/>
      <c r="C48" s="223"/>
      <c r="D48" s="69" t="s">
        <v>40</v>
      </c>
      <c r="E48" s="8" t="str">
        <f>IF('[1]Portfólio de Produtos'!L53="I","x"," ")</f>
        <v>x</v>
      </c>
      <c r="F48" s="5" t="str">
        <f>IF('[1]Portfólio de Produtos'!N53="I","x"," ")</f>
        <v>x</v>
      </c>
      <c r="G48" s="5" t="str">
        <f>IF('[1]Portfólio de Produtos'!O53="I","x"," ")</f>
        <v>x</v>
      </c>
      <c r="H48" s="6" t="str">
        <f>IF('[1]Portfólio de Produtos'!T53="I","x"," ")</f>
        <v>x</v>
      </c>
      <c r="I48" s="62" t="str">
        <f>IF('[1]Portfólio de Produtos'!L53="I",IF('[1]Portfólio de Produtos'!N53="I","x"," "),"")</f>
        <v>x</v>
      </c>
      <c r="J48" s="5" t="str">
        <f>IF('[1]Portfólio de Produtos'!L53="I",IF('[1]Portfólio de Produtos'!O53="I","x"," "),"")</f>
        <v>x</v>
      </c>
      <c r="K48" s="5" t="str">
        <f>IF('[1]Portfólio de Produtos'!L53="I",IF('[1]Portfólio de Produtos'!T53="I","x"," "),"")</f>
        <v>x</v>
      </c>
      <c r="L48" s="5" t="str">
        <f>IF('[1]Portfólio de Produtos'!O53="I",IF('[1]Portfólio de Produtos'!N53="I","x"," "),"")</f>
        <v>x</v>
      </c>
      <c r="M48" s="5" t="str">
        <f>IF('[1]Portfólio de Produtos'!N53="I",IF('[1]Portfólio de Produtos'!T53="I","x"," "),"")</f>
        <v>x</v>
      </c>
      <c r="N48" s="6" t="str">
        <f>IF('[1]Portfólio de Produtos'!O53="I",IF('[1]Portfólio de Produtos'!T53="I","x"," "),"")</f>
        <v>x</v>
      </c>
      <c r="O48" s="8" t="str">
        <f>IF('[1]Portfólio de Produtos'!L53="I",IF('[1]Portfólio de Produtos'!N53="I",IF('[1]Portfólio de Produtos'!O53="I","x"," "),"")," ")</f>
        <v>x</v>
      </c>
      <c r="P48" s="5" t="str">
        <f>IF('[1]Portfólio de Produtos'!L53="I",IF('[1]Portfólio de Produtos'!N53="I",IF('[1]Portfólio de Produtos'!T53="I","x"," "),"")," ")</f>
        <v>x</v>
      </c>
      <c r="Q48" s="5" t="str">
        <f>IF('[1]Portfólio de Produtos'!L53="I",IF('[1]Portfólio de Produtos'!O53="I",IF('[1]Portfólio de Produtos'!T53="I","x"," "),"")," ")</f>
        <v>x</v>
      </c>
      <c r="R48" s="6" t="str">
        <f>IF('[1]Portfólio de Produtos'!N53="I",IF('[1]Portfólio de Produtos'!O53="I",IF('[1]Portfólio de Produtos'!T53="I","x"," "),"")," ")</f>
        <v>x</v>
      </c>
      <c r="S48" s="10" t="str">
        <f>IF('[1]Portfólio de Produtos'!L53="I",IF('[1]Portfólio de Produtos'!N53="I",IF('[1]Portfólio de Produtos'!O53="I",IF('[1]Portfólio de Produtos'!T53="I","x"," "),"")," ")," ")</f>
        <v>x</v>
      </c>
    </row>
    <row r="49" spans="2:19" ht="12" customHeight="1" x14ac:dyDescent="0.25">
      <c r="B49" s="225"/>
      <c r="C49" s="223"/>
      <c r="D49" s="69" t="s">
        <v>39</v>
      </c>
      <c r="E49" s="67" t="str">
        <f>IF('[1]Portfólio de Produtos'!L54="s","x"," ")</f>
        <v>x</v>
      </c>
      <c r="F49" s="65" t="str">
        <f>IF('[1]Portfólio de Produtos'!N54="s","x"," ")</f>
        <v>x</v>
      </c>
      <c r="G49" s="65" t="str">
        <f>IF('[1]Portfólio de Produtos'!O54="s","x"," ")</f>
        <v>x</v>
      </c>
      <c r="H49" s="66" t="str">
        <f>IF('[1]Portfólio de Produtos'!T54="s","x"," ")</f>
        <v>x</v>
      </c>
      <c r="I49" s="64" t="str">
        <f>IF('[1]Portfólio de Produtos'!L54="s",IF('[1]Portfólio de Produtos'!N54="s","x"," "),"")</f>
        <v>x</v>
      </c>
      <c r="J49" s="65" t="str">
        <f>IF('[1]Portfólio de Produtos'!L54="s",IF('[1]Portfólio de Produtos'!O54="s","x"," "),"")</f>
        <v>x</v>
      </c>
      <c r="K49" s="65" t="str">
        <f>IF('[1]Portfólio de Produtos'!L54="s",IF('[1]Portfólio de Produtos'!T54="s","x"," "),"")</f>
        <v>x</v>
      </c>
      <c r="L49" s="65" t="str">
        <f>IF('[1]Portfólio de Produtos'!O54="s",IF('[1]Portfólio de Produtos'!N54="s","x"," "),"")</f>
        <v>x</v>
      </c>
      <c r="M49" s="65" t="str">
        <f>IF('[1]Portfólio de Produtos'!N54="s",IF('[1]Portfólio de Produtos'!T54="s","x"," "),"")</f>
        <v>x</v>
      </c>
      <c r="N49" s="66" t="str">
        <f>IF('[1]Portfólio de Produtos'!O54="s",IF('[1]Portfólio de Produtos'!T54="s","x"," "),"")</f>
        <v>x</v>
      </c>
      <c r="O49" s="67" t="str">
        <f>IF('[1]Portfólio de Produtos'!L54="s",IF('[1]Portfólio de Produtos'!N54="s",IF('[1]Portfólio de Produtos'!O54="s","x"," "),"")," ")</f>
        <v>x</v>
      </c>
      <c r="P49" s="65" t="str">
        <f>IF('[1]Portfólio de Produtos'!L54="s",IF('[1]Portfólio de Produtos'!N54="s",IF('[1]Portfólio de Produtos'!T54="s","x"," "),"")," ")</f>
        <v>x</v>
      </c>
      <c r="Q49" s="65" t="str">
        <f>IF('[1]Portfólio de Produtos'!L54="s",IF('[1]Portfólio de Produtos'!O54="s",IF('[1]Portfólio de Produtos'!T54="s","x"," "),"")," ")</f>
        <v>x</v>
      </c>
      <c r="R49" s="66" t="str">
        <f>IF('[1]Portfólio de Produtos'!N54="s",IF('[1]Portfólio de Produtos'!O54="s",IF('[1]Portfólio de Produtos'!T54="s","x"," "),"")," ")</f>
        <v>x</v>
      </c>
      <c r="S49" s="68" t="str">
        <f>IF('[1]Portfólio de Produtos'!L54="s",IF('[1]Portfólio de Produtos'!N54="s",IF('[1]Portfólio de Produtos'!O54="s",IF('[1]Portfólio de Produtos'!T54="s","x"," "),"")," ")," ")</f>
        <v>x</v>
      </c>
    </row>
    <row r="50" spans="2:19" x14ac:dyDescent="0.25">
      <c r="E50" s="77">
        <v>30</v>
      </c>
      <c r="F50" s="78">
        <v>33</v>
      </c>
      <c r="G50" s="78">
        <v>30</v>
      </c>
      <c r="H50" s="79">
        <v>38</v>
      </c>
      <c r="I50" s="80">
        <v>27</v>
      </c>
      <c r="J50" s="78">
        <v>25</v>
      </c>
      <c r="K50" s="78">
        <v>29</v>
      </c>
      <c r="L50" s="78">
        <v>28</v>
      </c>
      <c r="M50" s="78">
        <v>31</v>
      </c>
      <c r="N50" s="78">
        <v>28</v>
      </c>
      <c r="O50" s="78">
        <v>24</v>
      </c>
      <c r="P50" s="78">
        <v>27</v>
      </c>
      <c r="Q50" s="78">
        <v>25</v>
      </c>
      <c r="R50" s="78">
        <v>27</v>
      </c>
      <c r="S50" s="78">
        <v>24</v>
      </c>
    </row>
    <row r="51" spans="2:19" ht="15.75" thickBot="1" x14ac:dyDescent="0.3">
      <c r="E51" s="81">
        <v>0.68181818181818177</v>
      </c>
      <c r="F51" s="82">
        <v>0.75</v>
      </c>
      <c r="G51" s="82">
        <v>0.68181818181818177</v>
      </c>
      <c r="H51" s="83">
        <v>0.86363636363636365</v>
      </c>
      <c r="I51" s="84">
        <v>0.61363636363636365</v>
      </c>
      <c r="J51" s="82">
        <v>0.56818181818181823</v>
      </c>
      <c r="K51" s="82">
        <v>0.65909090909090906</v>
      </c>
      <c r="L51" s="82">
        <v>0.63636363636363635</v>
      </c>
      <c r="M51" s="82">
        <v>0.70454545454545459</v>
      </c>
      <c r="N51" s="82">
        <v>0.63636363636363635</v>
      </c>
      <c r="O51" s="82">
        <v>0.54545454545454541</v>
      </c>
      <c r="P51" s="82">
        <v>0.61363636363636365</v>
      </c>
      <c r="Q51" s="82">
        <v>0.56818181818181823</v>
      </c>
      <c r="R51" s="82">
        <v>0.61363636363636365</v>
      </c>
      <c r="S51" s="83">
        <v>0.54545454545454541</v>
      </c>
    </row>
  </sheetData>
  <mergeCells count="24">
    <mergeCell ref="E4:H4"/>
    <mergeCell ref="I4:N4"/>
    <mergeCell ref="O4:R4"/>
    <mergeCell ref="B6:B19"/>
    <mergeCell ref="C6:D6"/>
    <mergeCell ref="C7:C9"/>
    <mergeCell ref="C10:D10"/>
    <mergeCell ref="C11:C12"/>
    <mergeCell ref="C13:C15"/>
    <mergeCell ref="C16:C18"/>
    <mergeCell ref="B20:B49"/>
    <mergeCell ref="C20:C22"/>
    <mergeCell ref="C23:C25"/>
    <mergeCell ref="C26:C27"/>
    <mergeCell ref="C28:C30"/>
    <mergeCell ref="C31:C33"/>
    <mergeCell ref="C34:C35"/>
    <mergeCell ref="C36:C38"/>
    <mergeCell ref="C39:C40"/>
    <mergeCell ref="C41:C43"/>
    <mergeCell ref="C44:C45"/>
    <mergeCell ref="C46:D46"/>
    <mergeCell ref="C47:C49"/>
    <mergeCell ref="C19:D19"/>
  </mergeCells>
  <conditionalFormatting sqref="E6:S49">
    <cfRule type="containsText" dxfId="2" priority="1" operator="containsText" text="x">
      <formula>NOT(ISERROR(SEARCH("x",E6)))</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
  <sheetViews>
    <sheetView workbookViewId="0">
      <selection activeCell="I20" sqref="I20"/>
    </sheetView>
  </sheetViews>
  <sheetFormatPr defaultRowHeight="12.75" x14ac:dyDescent="0.2"/>
  <cols>
    <col min="1" max="1" width="9.140625" style="1"/>
    <col min="2" max="2" width="3.28515625" style="1" bestFit="1" customWidth="1"/>
    <col min="3" max="3" width="2.42578125" style="1" customWidth="1"/>
    <col min="4" max="4" width="4.42578125" style="1" customWidth="1"/>
    <col min="5" max="5" width="9.7109375" style="1" customWidth="1"/>
    <col min="6" max="8" width="7" style="1" customWidth="1"/>
    <col min="9" max="9" width="7.7109375" style="1" customWidth="1"/>
    <col min="10" max="10" width="7.42578125" style="1" customWidth="1"/>
    <col min="11" max="12" width="7.7109375" style="1" customWidth="1"/>
    <col min="13" max="13" width="5.85546875" style="1" customWidth="1"/>
    <col min="14" max="17" width="2" style="1" customWidth="1"/>
    <col min="18" max="220" width="9.140625" style="1"/>
    <col min="221" max="221" width="3.28515625" style="1" bestFit="1" customWidth="1"/>
    <col min="222" max="222" width="13.28515625" style="1" customWidth="1"/>
    <col min="223" max="223" width="7.42578125" style="1" customWidth="1"/>
    <col min="224" max="227" width="3.28515625" style="1" customWidth="1"/>
    <col min="228" max="228" width="15" style="1" customWidth="1"/>
    <col min="229" max="229" width="1.28515625" style="1" customWidth="1"/>
    <col min="230" max="233" width="10.7109375" style="1" customWidth="1"/>
    <col min="234" max="234" width="11.85546875" style="1" bestFit="1" customWidth="1"/>
    <col min="235" max="238" width="10.7109375" style="1" customWidth="1"/>
    <col min="239" max="245" width="4.85546875" style="1" bestFit="1" customWidth="1"/>
    <col min="246" max="476" width="9.140625" style="1"/>
    <col min="477" max="477" width="3.28515625" style="1" bestFit="1" customWidth="1"/>
    <col min="478" max="478" width="13.28515625" style="1" customWidth="1"/>
    <col min="479" max="479" width="7.42578125" style="1" customWidth="1"/>
    <col min="480" max="483" width="3.28515625" style="1" customWidth="1"/>
    <col min="484" max="484" width="15" style="1" customWidth="1"/>
    <col min="485" max="485" width="1.28515625" style="1" customWidth="1"/>
    <col min="486" max="489" width="10.7109375" style="1" customWidth="1"/>
    <col min="490" max="490" width="11.85546875" style="1" bestFit="1" customWidth="1"/>
    <col min="491" max="494" width="10.7109375" style="1" customWidth="1"/>
    <col min="495" max="501" width="4.85546875" style="1" bestFit="1" customWidth="1"/>
    <col min="502" max="732" width="9.140625" style="1"/>
    <col min="733" max="733" width="3.28515625" style="1" bestFit="1" customWidth="1"/>
    <col min="734" max="734" width="13.28515625" style="1" customWidth="1"/>
    <col min="735" max="735" width="7.42578125" style="1" customWidth="1"/>
    <col min="736" max="739" width="3.28515625" style="1" customWidth="1"/>
    <col min="740" max="740" width="15" style="1" customWidth="1"/>
    <col min="741" max="741" width="1.28515625" style="1" customWidth="1"/>
    <col min="742" max="745" width="10.7109375" style="1" customWidth="1"/>
    <col min="746" max="746" width="11.85546875" style="1" bestFit="1" customWidth="1"/>
    <col min="747" max="750" width="10.7109375" style="1" customWidth="1"/>
    <col min="751" max="757" width="4.85546875" style="1" bestFit="1" customWidth="1"/>
    <col min="758" max="988" width="9.140625" style="1"/>
    <col min="989" max="989" width="3.28515625" style="1" bestFit="1" customWidth="1"/>
    <col min="990" max="990" width="13.28515625" style="1" customWidth="1"/>
    <col min="991" max="991" width="7.42578125" style="1" customWidth="1"/>
    <col min="992" max="995" width="3.28515625" style="1" customWidth="1"/>
    <col min="996" max="996" width="15" style="1" customWidth="1"/>
    <col min="997" max="997" width="1.28515625" style="1" customWidth="1"/>
    <col min="998" max="1001" width="10.7109375" style="1" customWidth="1"/>
    <col min="1002" max="1002" width="11.85546875" style="1" bestFit="1" customWidth="1"/>
    <col min="1003" max="1006" width="10.7109375" style="1" customWidth="1"/>
    <col min="1007" max="1013" width="4.85546875" style="1" bestFit="1" customWidth="1"/>
    <col min="1014" max="1244" width="9.140625" style="1"/>
    <col min="1245" max="1245" width="3.28515625" style="1" bestFit="1" customWidth="1"/>
    <col min="1246" max="1246" width="13.28515625" style="1" customWidth="1"/>
    <col min="1247" max="1247" width="7.42578125" style="1" customWidth="1"/>
    <col min="1248" max="1251" width="3.28515625" style="1" customWidth="1"/>
    <col min="1252" max="1252" width="15" style="1" customWidth="1"/>
    <col min="1253" max="1253" width="1.28515625" style="1" customWidth="1"/>
    <col min="1254" max="1257" width="10.7109375" style="1" customWidth="1"/>
    <col min="1258" max="1258" width="11.85546875" style="1" bestFit="1" customWidth="1"/>
    <col min="1259" max="1262" width="10.7109375" style="1" customWidth="1"/>
    <col min="1263" max="1269" width="4.85546875" style="1" bestFit="1" customWidth="1"/>
    <col min="1270" max="1500" width="9.140625" style="1"/>
    <col min="1501" max="1501" width="3.28515625" style="1" bestFit="1" customWidth="1"/>
    <col min="1502" max="1502" width="13.28515625" style="1" customWidth="1"/>
    <col min="1503" max="1503" width="7.42578125" style="1" customWidth="1"/>
    <col min="1504" max="1507" width="3.28515625" style="1" customWidth="1"/>
    <col min="1508" max="1508" width="15" style="1" customWidth="1"/>
    <col min="1509" max="1509" width="1.28515625" style="1" customWidth="1"/>
    <col min="1510" max="1513" width="10.7109375" style="1" customWidth="1"/>
    <col min="1514" max="1514" width="11.85546875" style="1" bestFit="1" customWidth="1"/>
    <col min="1515" max="1518" width="10.7109375" style="1" customWidth="1"/>
    <col min="1519" max="1525" width="4.85546875" style="1" bestFit="1" customWidth="1"/>
    <col min="1526" max="1756" width="9.140625" style="1"/>
    <col min="1757" max="1757" width="3.28515625" style="1" bestFit="1" customWidth="1"/>
    <col min="1758" max="1758" width="13.28515625" style="1" customWidth="1"/>
    <col min="1759" max="1759" width="7.42578125" style="1" customWidth="1"/>
    <col min="1760" max="1763" width="3.28515625" style="1" customWidth="1"/>
    <col min="1764" max="1764" width="15" style="1" customWidth="1"/>
    <col min="1765" max="1765" width="1.28515625" style="1" customWidth="1"/>
    <col min="1766" max="1769" width="10.7109375" style="1" customWidth="1"/>
    <col min="1770" max="1770" width="11.85546875" style="1" bestFit="1" customWidth="1"/>
    <col min="1771" max="1774" width="10.7109375" style="1" customWidth="1"/>
    <col min="1775" max="1781" width="4.85546875" style="1" bestFit="1" customWidth="1"/>
    <col min="1782" max="2012" width="9.140625" style="1"/>
    <col min="2013" max="2013" width="3.28515625" style="1" bestFit="1" customWidth="1"/>
    <col min="2014" max="2014" width="13.28515625" style="1" customWidth="1"/>
    <col min="2015" max="2015" width="7.42578125" style="1" customWidth="1"/>
    <col min="2016" max="2019" width="3.28515625" style="1" customWidth="1"/>
    <col min="2020" max="2020" width="15" style="1" customWidth="1"/>
    <col min="2021" max="2021" width="1.28515625" style="1" customWidth="1"/>
    <col min="2022" max="2025" width="10.7109375" style="1" customWidth="1"/>
    <col min="2026" max="2026" width="11.85546875" style="1" bestFit="1" customWidth="1"/>
    <col min="2027" max="2030" width="10.7109375" style="1" customWidth="1"/>
    <col min="2031" max="2037" width="4.85546875" style="1" bestFit="1" customWidth="1"/>
    <col min="2038" max="2268" width="9.140625" style="1"/>
    <col min="2269" max="2269" width="3.28515625" style="1" bestFit="1" customWidth="1"/>
    <col min="2270" max="2270" width="13.28515625" style="1" customWidth="1"/>
    <col min="2271" max="2271" width="7.42578125" style="1" customWidth="1"/>
    <col min="2272" max="2275" width="3.28515625" style="1" customWidth="1"/>
    <col min="2276" max="2276" width="15" style="1" customWidth="1"/>
    <col min="2277" max="2277" width="1.28515625" style="1" customWidth="1"/>
    <col min="2278" max="2281" width="10.7109375" style="1" customWidth="1"/>
    <col min="2282" max="2282" width="11.85546875" style="1" bestFit="1" customWidth="1"/>
    <col min="2283" max="2286" width="10.7109375" style="1" customWidth="1"/>
    <col min="2287" max="2293" width="4.85546875" style="1" bestFit="1" customWidth="1"/>
    <col min="2294" max="2524" width="9.140625" style="1"/>
    <col min="2525" max="2525" width="3.28515625" style="1" bestFit="1" customWidth="1"/>
    <col min="2526" max="2526" width="13.28515625" style="1" customWidth="1"/>
    <col min="2527" max="2527" width="7.42578125" style="1" customWidth="1"/>
    <col min="2528" max="2531" width="3.28515625" style="1" customWidth="1"/>
    <col min="2532" max="2532" width="15" style="1" customWidth="1"/>
    <col min="2533" max="2533" width="1.28515625" style="1" customWidth="1"/>
    <col min="2534" max="2537" width="10.7109375" style="1" customWidth="1"/>
    <col min="2538" max="2538" width="11.85546875" style="1" bestFit="1" customWidth="1"/>
    <col min="2539" max="2542" width="10.7109375" style="1" customWidth="1"/>
    <col min="2543" max="2549" width="4.85546875" style="1" bestFit="1" customWidth="1"/>
    <col min="2550" max="2780" width="9.140625" style="1"/>
    <col min="2781" max="2781" width="3.28515625" style="1" bestFit="1" customWidth="1"/>
    <col min="2782" max="2782" width="13.28515625" style="1" customWidth="1"/>
    <col min="2783" max="2783" width="7.42578125" style="1" customWidth="1"/>
    <col min="2784" max="2787" width="3.28515625" style="1" customWidth="1"/>
    <col min="2788" max="2788" width="15" style="1" customWidth="1"/>
    <col min="2789" max="2789" width="1.28515625" style="1" customWidth="1"/>
    <col min="2790" max="2793" width="10.7109375" style="1" customWidth="1"/>
    <col min="2794" max="2794" width="11.85546875" style="1" bestFit="1" customWidth="1"/>
    <col min="2795" max="2798" width="10.7109375" style="1" customWidth="1"/>
    <col min="2799" max="2805" width="4.85546875" style="1" bestFit="1" customWidth="1"/>
    <col min="2806" max="3036" width="9.140625" style="1"/>
    <col min="3037" max="3037" width="3.28515625" style="1" bestFit="1" customWidth="1"/>
    <col min="3038" max="3038" width="13.28515625" style="1" customWidth="1"/>
    <col min="3039" max="3039" width="7.42578125" style="1" customWidth="1"/>
    <col min="3040" max="3043" width="3.28515625" style="1" customWidth="1"/>
    <col min="3044" max="3044" width="15" style="1" customWidth="1"/>
    <col min="3045" max="3045" width="1.28515625" style="1" customWidth="1"/>
    <col min="3046" max="3049" width="10.7109375" style="1" customWidth="1"/>
    <col min="3050" max="3050" width="11.85546875" style="1" bestFit="1" customWidth="1"/>
    <col min="3051" max="3054" width="10.7109375" style="1" customWidth="1"/>
    <col min="3055" max="3061" width="4.85546875" style="1" bestFit="1" customWidth="1"/>
    <col min="3062" max="3292" width="9.140625" style="1"/>
    <col min="3293" max="3293" width="3.28515625" style="1" bestFit="1" customWidth="1"/>
    <col min="3294" max="3294" width="13.28515625" style="1" customWidth="1"/>
    <col min="3295" max="3295" width="7.42578125" style="1" customWidth="1"/>
    <col min="3296" max="3299" width="3.28515625" style="1" customWidth="1"/>
    <col min="3300" max="3300" width="15" style="1" customWidth="1"/>
    <col min="3301" max="3301" width="1.28515625" style="1" customWidth="1"/>
    <col min="3302" max="3305" width="10.7109375" style="1" customWidth="1"/>
    <col min="3306" max="3306" width="11.85546875" style="1" bestFit="1" customWidth="1"/>
    <col min="3307" max="3310" width="10.7109375" style="1" customWidth="1"/>
    <col min="3311" max="3317" width="4.85546875" style="1" bestFit="1" customWidth="1"/>
    <col min="3318" max="3548" width="9.140625" style="1"/>
    <col min="3549" max="3549" width="3.28515625" style="1" bestFit="1" customWidth="1"/>
    <col min="3550" max="3550" width="13.28515625" style="1" customWidth="1"/>
    <col min="3551" max="3551" width="7.42578125" style="1" customWidth="1"/>
    <col min="3552" max="3555" width="3.28515625" style="1" customWidth="1"/>
    <col min="3556" max="3556" width="15" style="1" customWidth="1"/>
    <col min="3557" max="3557" width="1.28515625" style="1" customWidth="1"/>
    <col min="3558" max="3561" width="10.7109375" style="1" customWidth="1"/>
    <col min="3562" max="3562" width="11.85546875" style="1" bestFit="1" customWidth="1"/>
    <col min="3563" max="3566" width="10.7109375" style="1" customWidth="1"/>
    <col min="3567" max="3573" width="4.85546875" style="1" bestFit="1" customWidth="1"/>
    <col min="3574" max="3804" width="9.140625" style="1"/>
    <col min="3805" max="3805" width="3.28515625" style="1" bestFit="1" customWidth="1"/>
    <col min="3806" max="3806" width="13.28515625" style="1" customWidth="1"/>
    <col min="3807" max="3807" width="7.42578125" style="1" customWidth="1"/>
    <col min="3808" max="3811" width="3.28515625" style="1" customWidth="1"/>
    <col min="3812" max="3812" width="15" style="1" customWidth="1"/>
    <col min="3813" max="3813" width="1.28515625" style="1" customWidth="1"/>
    <col min="3814" max="3817" width="10.7109375" style="1" customWidth="1"/>
    <col min="3818" max="3818" width="11.85546875" style="1" bestFit="1" customWidth="1"/>
    <col min="3819" max="3822" width="10.7109375" style="1" customWidth="1"/>
    <col min="3823" max="3829" width="4.85546875" style="1" bestFit="1" customWidth="1"/>
    <col min="3830" max="4060" width="9.140625" style="1"/>
    <col min="4061" max="4061" width="3.28515625" style="1" bestFit="1" customWidth="1"/>
    <col min="4062" max="4062" width="13.28515625" style="1" customWidth="1"/>
    <col min="4063" max="4063" width="7.42578125" style="1" customWidth="1"/>
    <col min="4064" max="4067" width="3.28515625" style="1" customWidth="1"/>
    <col min="4068" max="4068" width="15" style="1" customWidth="1"/>
    <col min="4069" max="4069" width="1.28515625" style="1" customWidth="1"/>
    <col min="4070" max="4073" width="10.7109375" style="1" customWidth="1"/>
    <col min="4074" max="4074" width="11.85546875" style="1" bestFit="1" customWidth="1"/>
    <col min="4075" max="4078" width="10.7109375" style="1" customWidth="1"/>
    <col min="4079" max="4085" width="4.85546875" style="1" bestFit="1" customWidth="1"/>
    <col min="4086" max="4316" width="9.140625" style="1"/>
    <col min="4317" max="4317" width="3.28515625" style="1" bestFit="1" customWidth="1"/>
    <col min="4318" max="4318" width="13.28515625" style="1" customWidth="1"/>
    <col min="4319" max="4319" width="7.42578125" style="1" customWidth="1"/>
    <col min="4320" max="4323" width="3.28515625" style="1" customWidth="1"/>
    <col min="4324" max="4324" width="15" style="1" customWidth="1"/>
    <col min="4325" max="4325" width="1.28515625" style="1" customWidth="1"/>
    <col min="4326" max="4329" width="10.7109375" style="1" customWidth="1"/>
    <col min="4330" max="4330" width="11.85546875" style="1" bestFit="1" customWidth="1"/>
    <col min="4331" max="4334" width="10.7109375" style="1" customWidth="1"/>
    <col min="4335" max="4341" width="4.85546875" style="1" bestFit="1" customWidth="1"/>
    <col min="4342" max="4572" width="9.140625" style="1"/>
    <col min="4573" max="4573" width="3.28515625" style="1" bestFit="1" customWidth="1"/>
    <col min="4574" max="4574" width="13.28515625" style="1" customWidth="1"/>
    <col min="4575" max="4575" width="7.42578125" style="1" customWidth="1"/>
    <col min="4576" max="4579" width="3.28515625" style="1" customWidth="1"/>
    <col min="4580" max="4580" width="15" style="1" customWidth="1"/>
    <col min="4581" max="4581" width="1.28515625" style="1" customWidth="1"/>
    <col min="4582" max="4585" width="10.7109375" style="1" customWidth="1"/>
    <col min="4586" max="4586" width="11.85546875" style="1" bestFit="1" customWidth="1"/>
    <col min="4587" max="4590" width="10.7109375" style="1" customWidth="1"/>
    <col min="4591" max="4597" width="4.85546875" style="1" bestFit="1" customWidth="1"/>
    <col min="4598" max="4828" width="9.140625" style="1"/>
    <col min="4829" max="4829" width="3.28515625" style="1" bestFit="1" customWidth="1"/>
    <col min="4830" max="4830" width="13.28515625" style="1" customWidth="1"/>
    <col min="4831" max="4831" width="7.42578125" style="1" customWidth="1"/>
    <col min="4832" max="4835" width="3.28515625" style="1" customWidth="1"/>
    <col min="4836" max="4836" width="15" style="1" customWidth="1"/>
    <col min="4837" max="4837" width="1.28515625" style="1" customWidth="1"/>
    <col min="4838" max="4841" width="10.7109375" style="1" customWidth="1"/>
    <col min="4842" max="4842" width="11.85546875" style="1" bestFit="1" customWidth="1"/>
    <col min="4843" max="4846" width="10.7109375" style="1" customWidth="1"/>
    <col min="4847" max="4853" width="4.85546875" style="1" bestFit="1" customWidth="1"/>
    <col min="4854" max="5084" width="9.140625" style="1"/>
    <col min="5085" max="5085" width="3.28515625" style="1" bestFit="1" customWidth="1"/>
    <col min="5086" max="5086" width="13.28515625" style="1" customWidth="1"/>
    <col min="5087" max="5087" width="7.42578125" style="1" customWidth="1"/>
    <col min="5088" max="5091" width="3.28515625" style="1" customWidth="1"/>
    <col min="5092" max="5092" width="15" style="1" customWidth="1"/>
    <col min="5093" max="5093" width="1.28515625" style="1" customWidth="1"/>
    <col min="5094" max="5097" width="10.7109375" style="1" customWidth="1"/>
    <col min="5098" max="5098" width="11.85546875" style="1" bestFit="1" customWidth="1"/>
    <col min="5099" max="5102" width="10.7109375" style="1" customWidth="1"/>
    <col min="5103" max="5109" width="4.85546875" style="1" bestFit="1" customWidth="1"/>
    <col min="5110" max="5340" width="9.140625" style="1"/>
    <col min="5341" max="5341" width="3.28515625" style="1" bestFit="1" customWidth="1"/>
    <col min="5342" max="5342" width="13.28515625" style="1" customWidth="1"/>
    <col min="5343" max="5343" width="7.42578125" style="1" customWidth="1"/>
    <col min="5344" max="5347" width="3.28515625" style="1" customWidth="1"/>
    <col min="5348" max="5348" width="15" style="1" customWidth="1"/>
    <col min="5349" max="5349" width="1.28515625" style="1" customWidth="1"/>
    <col min="5350" max="5353" width="10.7109375" style="1" customWidth="1"/>
    <col min="5354" max="5354" width="11.85546875" style="1" bestFit="1" customWidth="1"/>
    <col min="5355" max="5358" width="10.7109375" style="1" customWidth="1"/>
    <col min="5359" max="5365" width="4.85546875" style="1" bestFit="1" customWidth="1"/>
    <col min="5366" max="5596" width="9.140625" style="1"/>
    <col min="5597" max="5597" width="3.28515625" style="1" bestFit="1" customWidth="1"/>
    <col min="5598" max="5598" width="13.28515625" style="1" customWidth="1"/>
    <col min="5599" max="5599" width="7.42578125" style="1" customWidth="1"/>
    <col min="5600" max="5603" width="3.28515625" style="1" customWidth="1"/>
    <col min="5604" max="5604" width="15" style="1" customWidth="1"/>
    <col min="5605" max="5605" width="1.28515625" style="1" customWidth="1"/>
    <col min="5606" max="5609" width="10.7109375" style="1" customWidth="1"/>
    <col min="5610" max="5610" width="11.85546875" style="1" bestFit="1" customWidth="1"/>
    <col min="5611" max="5614" width="10.7109375" style="1" customWidth="1"/>
    <col min="5615" max="5621" width="4.85546875" style="1" bestFit="1" customWidth="1"/>
    <col min="5622" max="5852" width="9.140625" style="1"/>
    <col min="5853" max="5853" width="3.28515625" style="1" bestFit="1" customWidth="1"/>
    <col min="5854" max="5854" width="13.28515625" style="1" customWidth="1"/>
    <col min="5855" max="5855" width="7.42578125" style="1" customWidth="1"/>
    <col min="5856" max="5859" width="3.28515625" style="1" customWidth="1"/>
    <col min="5860" max="5860" width="15" style="1" customWidth="1"/>
    <col min="5861" max="5861" width="1.28515625" style="1" customWidth="1"/>
    <col min="5862" max="5865" width="10.7109375" style="1" customWidth="1"/>
    <col min="5866" max="5866" width="11.85546875" style="1" bestFit="1" customWidth="1"/>
    <col min="5867" max="5870" width="10.7109375" style="1" customWidth="1"/>
    <col min="5871" max="5877" width="4.85546875" style="1" bestFit="1" customWidth="1"/>
    <col min="5878" max="6108" width="9.140625" style="1"/>
    <col min="6109" max="6109" width="3.28515625" style="1" bestFit="1" customWidth="1"/>
    <col min="6110" max="6110" width="13.28515625" style="1" customWidth="1"/>
    <col min="6111" max="6111" width="7.42578125" style="1" customWidth="1"/>
    <col min="6112" max="6115" width="3.28515625" style="1" customWidth="1"/>
    <col min="6116" max="6116" width="15" style="1" customWidth="1"/>
    <col min="6117" max="6117" width="1.28515625" style="1" customWidth="1"/>
    <col min="6118" max="6121" width="10.7109375" style="1" customWidth="1"/>
    <col min="6122" max="6122" width="11.85546875" style="1" bestFit="1" customWidth="1"/>
    <col min="6123" max="6126" width="10.7109375" style="1" customWidth="1"/>
    <col min="6127" max="6133" width="4.85546875" style="1" bestFit="1" customWidth="1"/>
    <col min="6134" max="6364" width="9.140625" style="1"/>
    <col min="6365" max="6365" width="3.28515625" style="1" bestFit="1" customWidth="1"/>
    <col min="6366" max="6366" width="13.28515625" style="1" customWidth="1"/>
    <col min="6367" max="6367" width="7.42578125" style="1" customWidth="1"/>
    <col min="6368" max="6371" width="3.28515625" style="1" customWidth="1"/>
    <col min="6372" max="6372" width="15" style="1" customWidth="1"/>
    <col min="6373" max="6373" width="1.28515625" style="1" customWidth="1"/>
    <col min="6374" max="6377" width="10.7109375" style="1" customWidth="1"/>
    <col min="6378" max="6378" width="11.85546875" style="1" bestFit="1" customWidth="1"/>
    <col min="6379" max="6382" width="10.7109375" style="1" customWidth="1"/>
    <col min="6383" max="6389" width="4.85546875" style="1" bestFit="1" customWidth="1"/>
    <col min="6390" max="6620" width="9.140625" style="1"/>
    <col min="6621" max="6621" width="3.28515625" style="1" bestFit="1" customWidth="1"/>
    <col min="6622" max="6622" width="13.28515625" style="1" customWidth="1"/>
    <col min="6623" max="6623" width="7.42578125" style="1" customWidth="1"/>
    <col min="6624" max="6627" width="3.28515625" style="1" customWidth="1"/>
    <col min="6628" max="6628" width="15" style="1" customWidth="1"/>
    <col min="6629" max="6629" width="1.28515625" style="1" customWidth="1"/>
    <col min="6630" max="6633" width="10.7109375" style="1" customWidth="1"/>
    <col min="6634" max="6634" width="11.85546875" style="1" bestFit="1" customWidth="1"/>
    <col min="6635" max="6638" width="10.7109375" style="1" customWidth="1"/>
    <col min="6639" max="6645" width="4.85546875" style="1" bestFit="1" customWidth="1"/>
    <col min="6646" max="6876" width="9.140625" style="1"/>
    <col min="6877" max="6877" width="3.28515625" style="1" bestFit="1" customWidth="1"/>
    <col min="6878" max="6878" width="13.28515625" style="1" customWidth="1"/>
    <col min="6879" max="6879" width="7.42578125" style="1" customWidth="1"/>
    <col min="6880" max="6883" width="3.28515625" style="1" customWidth="1"/>
    <col min="6884" max="6884" width="15" style="1" customWidth="1"/>
    <col min="6885" max="6885" width="1.28515625" style="1" customWidth="1"/>
    <col min="6886" max="6889" width="10.7109375" style="1" customWidth="1"/>
    <col min="6890" max="6890" width="11.85546875" style="1" bestFit="1" customWidth="1"/>
    <col min="6891" max="6894" width="10.7109375" style="1" customWidth="1"/>
    <col min="6895" max="6901" width="4.85546875" style="1" bestFit="1" customWidth="1"/>
    <col min="6902" max="7132" width="9.140625" style="1"/>
    <col min="7133" max="7133" width="3.28515625" style="1" bestFit="1" customWidth="1"/>
    <col min="7134" max="7134" width="13.28515625" style="1" customWidth="1"/>
    <col min="7135" max="7135" width="7.42578125" style="1" customWidth="1"/>
    <col min="7136" max="7139" width="3.28515625" style="1" customWidth="1"/>
    <col min="7140" max="7140" width="15" style="1" customWidth="1"/>
    <col min="7141" max="7141" width="1.28515625" style="1" customWidth="1"/>
    <col min="7142" max="7145" width="10.7109375" style="1" customWidth="1"/>
    <col min="7146" max="7146" width="11.85546875" style="1" bestFit="1" customWidth="1"/>
    <col min="7147" max="7150" width="10.7109375" style="1" customWidth="1"/>
    <col min="7151" max="7157" width="4.85546875" style="1" bestFit="1" customWidth="1"/>
    <col min="7158" max="7388" width="9.140625" style="1"/>
    <col min="7389" max="7389" width="3.28515625" style="1" bestFit="1" customWidth="1"/>
    <col min="7390" max="7390" width="13.28515625" style="1" customWidth="1"/>
    <col min="7391" max="7391" width="7.42578125" style="1" customWidth="1"/>
    <col min="7392" max="7395" width="3.28515625" style="1" customWidth="1"/>
    <col min="7396" max="7396" width="15" style="1" customWidth="1"/>
    <col min="7397" max="7397" width="1.28515625" style="1" customWidth="1"/>
    <col min="7398" max="7401" width="10.7109375" style="1" customWidth="1"/>
    <col min="7402" max="7402" width="11.85546875" style="1" bestFit="1" customWidth="1"/>
    <col min="7403" max="7406" width="10.7109375" style="1" customWidth="1"/>
    <col min="7407" max="7413" width="4.85546875" style="1" bestFit="1" customWidth="1"/>
    <col min="7414" max="7644" width="9.140625" style="1"/>
    <col min="7645" max="7645" width="3.28515625" style="1" bestFit="1" customWidth="1"/>
    <col min="7646" max="7646" width="13.28515625" style="1" customWidth="1"/>
    <col min="7647" max="7647" width="7.42578125" style="1" customWidth="1"/>
    <col min="7648" max="7651" width="3.28515625" style="1" customWidth="1"/>
    <col min="7652" max="7652" width="15" style="1" customWidth="1"/>
    <col min="7653" max="7653" width="1.28515625" style="1" customWidth="1"/>
    <col min="7654" max="7657" width="10.7109375" style="1" customWidth="1"/>
    <col min="7658" max="7658" width="11.85546875" style="1" bestFit="1" customWidth="1"/>
    <col min="7659" max="7662" width="10.7109375" style="1" customWidth="1"/>
    <col min="7663" max="7669" width="4.85546875" style="1" bestFit="1" customWidth="1"/>
    <col min="7670" max="7900" width="9.140625" style="1"/>
    <col min="7901" max="7901" width="3.28515625" style="1" bestFit="1" customWidth="1"/>
    <col min="7902" max="7902" width="13.28515625" style="1" customWidth="1"/>
    <col min="7903" max="7903" width="7.42578125" style="1" customWidth="1"/>
    <col min="7904" max="7907" width="3.28515625" style="1" customWidth="1"/>
    <col min="7908" max="7908" width="15" style="1" customWidth="1"/>
    <col min="7909" max="7909" width="1.28515625" style="1" customWidth="1"/>
    <col min="7910" max="7913" width="10.7109375" style="1" customWidth="1"/>
    <col min="7914" max="7914" width="11.85546875" style="1" bestFit="1" customWidth="1"/>
    <col min="7915" max="7918" width="10.7109375" style="1" customWidth="1"/>
    <col min="7919" max="7925" width="4.85546875" style="1" bestFit="1" customWidth="1"/>
    <col min="7926" max="8156" width="9.140625" style="1"/>
    <col min="8157" max="8157" width="3.28515625" style="1" bestFit="1" customWidth="1"/>
    <col min="8158" max="8158" width="13.28515625" style="1" customWidth="1"/>
    <col min="8159" max="8159" width="7.42578125" style="1" customWidth="1"/>
    <col min="8160" max="8163" width="3.28515625" style="1" customWidth="1"/>
    <col min="8164" max="8164" width="15" style="1" customWidth="1"/>
    <col min="8165" max="8165" width="1.28515625" style="1" customWidth="1"/>
    <col min="8166" max="8169" width="10.7109375" style="1" customWidth="1"/>
    <col min="8170" max="8170" width="11.85546875" style="1" bestFit="1" customWidth="1"/>
    <col min="8171" max="8174" width="10.7109375" style="1" customWidth="1"/>
    <col min="8175" max="8181" width="4.85546875" style="1" bestFit="1" customWidth="1"/>
    <col min="8182" max="8412" width="9.140625" style="1"/>
    <col min="8413" max="8413" width="3.28515625" style="1" bestFit="1" customWidth="1"/>
    <col min="8414" max="8414" width="13.28515625" style="1" customWidth="1"/>
    <col min="8415" max="8415" width="7.42578125" style="1" customWidth="1"/>
    <col min="8416" max="8419" width="3.28515625" style="1" customWidth="1"/>
    <col min="8420" max="8420" width="15" style="1" customWidth="1"/>
    <col min="8421" max="8421" width="1.28515625" style="1" customWidth="1"/>
    <col min="8422" max="8425" width="10.7109375" style="1" customWidth="1"/>
    <col min="8426" max="8426" width="11.85546875" style="1" bestFit="1" customWidth="1"/>
    <col min="8427" max="8430" width="10.7109375" style="1" customWidth="1"/>
    <col min="8431" max="8437" width="4.85546875" style="1" bestFit="1" customWidth="1"/>
    <col min="8438" max="8668" width="9.140625" style="1"/>
    <col min="8669" max="8669" width="3.28515625" style="1" bestFit="1" customWidth="1"/>
    <col min="8670" max="8670" width="13.28515625" style="1" customWidth="1"/>
    <col min="8671" max="8671" width="7.42578125" style="1" customWidth="1"/>
    <col min="8672" max="8675" width="3.28515625" style="1" customWidth="1"/>
    <col min="8676" max="8676" width="15" style="1" customWidth="1"/>
    <col min="8677" max="8677" width="1.28515625" style="1" customWidth="1"/>
    <col min="8678" max="8681" width="10.7109375" style="1" customWidth="1"/>
    <col min="8682" max="8682" width="11.85546875" style="1" bestFit="1" customWidth="1"/>
    <col min="8683" max="8686" width="10.7109375" style="1" customWidth="1"/>
    <col min="8687" max="8693" width="4.85546875" style="1" bestFit="1" customWidth="1"/>
    <col min="8694" max="8924" width="9.140625" style="1"/>
    <col min="8925" max="8925" width="3.28515625" style="1" bestFit="1" customWidth="1"/>
    <col min="8926" max="8926" width="13.28515625" style="1" customWidth="1"/>
    <col min="8927" max="8927" width="7.42578125" style="1" customWidth="1"/>
    <col min="8928" max="8931" width="3.28515625" style="1" customWidth="1"/>
    <col min="8932" max="8932" width="15" style="1" customWidth="1"/>
    <col min="8933" max="8933" width="1.28515625" style="1" customWidth="1"/>
    <col min="8934" max="8937" width="10.7109375" style="1" customWidth="1"/>
    <col min="8938" max="8938" width="11.85546875" style="1" bestFit="1" customWidth="1"/>
    <col min="8939" max="8942" width="10.7109375" style="1" customWidth="1"/>
    <col min="8943" max="8949" width="4.85546875" style="1" bestFit="1" customWidth="1"/>
    <col min="8950" max="9180" width="9.140625" style="1"/>
    <col min="9181" max="9181" width="3.28515625" style="1" bestFit="1" customWidth="1"/>
    <col min="9182" max="9182" width="13.28515625" style="1" customWidth="1"/>
    <col min="9183" max="9183" width="7.42578125" style="1" customWidth="1"/>
    <col min="9184" max="9187" width="3.28515625" style="1" customWidth="1"/>
    <col min="9188" max="9188" width="15" style="1" customWidth="1"/>
    <col min="9189" max="9189" width="1.28515625" style="1" customWidth="1"/>
    <col min="9190" max="9193" width="10.7109375" style="1" customWidth="1"/>
    <col min="9194" max="9194" width="11.85546875" style="1" bestFit="1" customWidth="1"/>
    <col min="9195" max="9198" width="10.7109375" style="1" customWidth="1"/>
    <col min="9199" max="9205" width="4.85546875" style="1" bestFit="1" customWidth="1"/>
    <col min="9206" max="9436" width="9.140625" style="1"/>
    <col min="9437" max="9437" width="3.28515625" style="1" bestFit="1" customWidth="1"/>
    <col min="9438" max="9438" width="13.28515625" style="1" customWidth="1"/>
    <col min="9439" max="9439" width="7.42578125" style="1" customWidth="1"/>
    <col min="9440" max="9443" width="3.28515625" style="1" customWidth="1"/>
    <col min="9444" max="9444" width="15" style="1" customWidth="1"/>
    <col min="9445" max="9445" width="1.28515625" style="1" customWidth="1"/>
    <col min="9446" max="9449" width="10.7109375" style="1" customWidth="1"/>
    <col min="9450" max="9450" width="11.85546875" style="1" bestFit="1" customWidth="1"/>
    <col min="9451" max="9454" width="10.7109375" style="1" customWidth="1"/>
    <col min="9455" max="9461" width="4.85546875" style="1" bestFit="1" customWidth="1"/>
    <col min="9462" max="9692" width="9.140625" style="1"/>
    <col min="9693" max="9693" width="3.28515625" style="1" bestFit="1" customWidth="1"/>
    <col min="9694" max="9694" width="13.28515625" style="1" customWidth="1"/>
    <col min="9695" max="9695" width="7.42578125" style="1" customWidth="1"/>
    <col min="9696" max="9699" width="3.28515625" style="1" customWidth="1"/>
    <col min="9700" max="9700" width="15" style="1" customWidth="1"/>
    <col min="9701" max="9701" width="1.28515625" style="1" customWidth="1"/>
    <col min="9702" max="9705" width="10.7109375" style="1" customWidth="1"/>
    <col min="9706" max="9706" width="11.85546875" style="1" bestFit="1" customWidth="1"/>
    <col min="9707" max="9710" width="10.7109375" style="1" customWidth="1"/>
    <col min="9711" max="9717" width="4.85546875" style="1" bestFit="1" customWidth="1"/>
    <col min="9718" max="9948" width="9.140625" style="1"/>
    <col min="9949" max="9949" width="3.28515625" style="1" bestFit="1" customWidth="1"/>
    <col min="9950" max="9950" width="13.28515625" style="1" customWidth="1"/>
    <col min="9951" max="9951" width="7.42578125" style="1" customWidth="1"/>
    <col min="9952" max="9955" width="3.28515625" style="1" customWidth="1"/>
    <col min="9956" max="9956" width="15" style="1" customWidth="1"/>
    <col min="9957" max="9957" width="1.28515625" style="1" customWidth="1"/>
    <col min="9958" max="9961" width="10.7109375" style="1" customWidth="1"/>
    <col min="9962" max="9962" width="11.85546875" style="1" bestFit="1" customWidth="1"/>
    <col min="9963" max="9966" width="10.7109375" style="1" customWidth="1"/>
    <col min="9967" max="9973" width="4.85546875" style="1" bestFit="1" customWidth="1"/>
    <col min="9974" max="10204" width="9.140625" style="1"/>
    <col min="10205" max="10205" width="3.28515625" style="1" bestFit="1" customWidth="1"/>
    <col min="10206" max="10206" width="13.28515625" style="1" customWidth="1"/>
    <col min="10207" max="10207" width="7.42578125" style="1" customWidth="1"/>
    <col min="10208" max="10211" width="3.28515625" style="1" customWidth="1"/>
    <col min="10212" max="10212" width="15" style="1" customWidth="1"/>
    <col min="10213" max="10213" width="1.28515625" style="1" customWidth="1"/>
    <col min="10214" max="10217" width="10.7109375" style="1" customWidth="1"/>
    <col min="10218" max="10218" width="11.85546875" style="1" bestFit="1" customWidth="1"/>
    <col min="10219" max="10222" width="10.7109375" style="1" customWidth="1"/>
    <col min="10223" max="10229" width="4.85546875" style="1" bestFit="1" customWidth="1"/>
    <col min="10230" max="10460" width="9.140625" style="1"/>
    <col min="10461" max="10461" width="3.28515625" style="1" bestFit="1" customWidth="1"/>
    <col min="10462" max="10462" width="13.28515625" style="1" customWidth="1"/>
    <col min="10463" max="10463" width="7.42578125" style="1" customWidth="1"/>
    <col min="10464" max="10467" width="3.28515625" style="1" customWidth="1"/>
    <col min="10468" max="10468" width="15" style="1" customWidth="1"/>
    <col min="10469" max="10469" width="1.28515625" style="1" customWidth="1"/>
    <col min="10470" max="10473" width="10.7109375" style="1" customWidth="1"/>
    <col min="10474" max="10474" width="11.85546875" style="1" bestFit="1" customWidth="1"/>
    <col min="10475" max="10478" width="10.7109375" style="1" customWidth="1"/>
    <col min="10479" max="10485" width="4.85546875" style="1" bestFit="1" customWidth="1"/>
    <col min="10486" max="10716" width="9.140625" style="1"/>
    <col min="10717" max="10717" width="3.28515625" style="1" bestFit="1" customWidth="1"/>
    <col min="10718" max="10718" width="13.28515625" style="1" customWidth="1"/>
    <col min="10719" max="10719" width="7.42578125" style="1" customWidth="1"/>
    <col min="10720" max="10723" width="3.28515625" style="1" customWidth="1"/>
    <col min="10724" max="10724" width="15" style="1" customWidth="1"/>
    <col min="10725" max="10725" width="1.28515625" style="1" customWidth="1"/>
    <col min="10726" max="10729" width="10.7109375" style="1" customWidth="1"/>
    <col min="10730" max="10730" width="11.85546875" style="1" bestFit="1" customWidth="1"/>
    <col min="10731" max="10734" width="10.7109375" style="1" customWidth="1"/>
    <col min="10735" max="10741" width="4.85546875" style="1" bestFit="1" customWidth="1"/>
    <col min="10742" max="10972" width="9.140625" style="1"/>
    <col min="10973" max="10973" width="3.28515625" style="1" bestFit="1" customWidth="1"/>
    <col min="10974" max="10974" width="13.28515625" style="1" customWidth="1"/>
    <col min="10975" max="10975" width="7.42578125" style="1" customWidth="1"/>
    <col min="10976" max="10979" width="3.28515625" style="1" customWidth="1"/>
    <col min="10980" max="10980" width="15" style="1" customWidth="1"/>
    <col min="10981" max="10981" width="1.28515625" style="1" customWidth="1"/>
    <col min="10982" max="10985" width="10.7109375" style="1" customWidth="1"/>
    <col min="10986" max="10986" width="11.85546875" style="1" bestFit="1" customWidth="1"/>
    <col min="10987" max="10990" width="10.7109375" style="1" customWidth="1"/>
    <col min="10991" max="10997" width="4.85546875" style="1" bestFit="1" customWidth="1"/>
    <col min="10998" max="11228" width="9.140625" style="1"/>
    <col min="11229" max="11229" width="3.28515625" style="1" bestFit="1" customWidth="1"/>
    <col min="11230" max="11230" width="13.28515625" style="1" customWidth="1"/>
    <col min="11231" max="11231" width="7.42578125" style="1" customWidth="1"/>
    <col min="11232" max="11235" width="3.28515625" style="1" customWidth="1"/>
    <col min="11236" max="11236" width="15" style="1" customWidth="1"/>
    <col min="11237" max="11237" width="1.28515625" style="1" customWidth="1"/>
    <col min="11238" max="11241" width="10.7109375" style="1" customWidth="1"/>
    <col min="11242" max="11242" width="11.85546875" style="1" bestFit="1" customWidth="1"/>
    <col min="11243" max="11246" width="10.7109375" style="1" customWidth="1"/>
    <col min="11247" max="11253" width="4.85546875" style="1" bestFit="1" customWidth="1"/>
    <col min="11254" max="11484" width="9.140625" style="1"/>
    <col min="11485" max="11485" width="3.28515625" style="1" bestFit="1" customWidth="1"/>
    <col min="11486" max="11486" width="13.28515625" style="1" customWidth="1"/>
    <col min="11487" max="11487" width="7.42578125" style="1" customWidth="1"/>
    <col min="11488" max="11491" width="3.28515625" style="1" customWidth="1"/>
    <col min="11492" max="11492" width="15" style="1" customWidth="1"/>
    <col min="11493" max="11493" width="1.28515625" style="1" customWidth="1"/>
    <col min="11494" max="11497" width="10.7109375" style="1" customWidth="1"/>
    <col min="11498" max="11498" width="11.85546875" style="1" bestFit="1" customWidth="1"/>
    <col min="11499" max="11502" width="10.7109375" style="1" customWidth="1"/>
    <col min="11503" max="11509" width="4.85546875" style="1" bestFit="1" customWidth="1"/>
    <col min="11510" max="11740" width="9.140625" style="1"/>
    <col min="11741" max="11741" width="3.28515625" style="1" bestFit="1" customWidth="1"/>
    <col min="11742" max="11742" width="13.28515625" style="1" customWidth="1"/>
    <col min="11743" max="11743" width="7.42578125" style="1" customWidth="1"/>
    <col min="11744" max="11747" width="3.28515625" style="1" customWidth="1"/>
    <col min="11748" max="11748" width="15" style="1" customWidth="1"/>
    <col min="11749" max="11749" width="1.28515625" style="1" customWidth="1"/>
    <col min="11750" max="11753" width="10.7109375" style="1" customWidth="1"/>
    <col min="11754" max="11754" width="11.85546875" style="1" bestFit="1" customWidth="1"/>
    <col min="11755" max="11758" width="10.7109375" style="1" customWidth="1"/>
    <col min="11759" max="11765" width="4.85546875" style="1" bestFit="1" customWidth="1"/>
    <col min="11766" max="11996" width="9.140625" style="1"/>
    <col min="11997" max="11997" width="3.28515625" style="1" bestFit="1" customWidth="1"/>
    <col min="11998" max="11998" width="13.28515625" style="1" customWidth="1"/>
    <col min="11999" max="11999" width="7.42578125" style="1" customWidth="1"/>
    <col min="12000" max="12003" width="3.28515625" style="1" customWidth="1"/>
    <col min="12004" max="12004" width="15" style="1" customWidth="1"/>
    <col min="12005" max="12005" width="1.28515625" style="1" customWidth="1"/>
    <col min="12006" max="12009" width="10.7109375" style="1" customWidth="1"/>
    <col min="12010" max="12010" width="11.85546875" style="1" bestFit="1" customWidth="1"/>
    <col min="12011" max="12014" width="10.7109375" style="1" customWidth="1"/>
    <col min="12015" max="12021" width="4.85546875" style="1" bestFit="1" customWidth="1"/>
    <col min="12022" max="12252" width="9.140625" style="1"/>
    <col min="12253" max="12253" width="3.28515625" style="1" bestFit="1" customWidth="1"/>
    <col min="12254" max="12254" width="13.28515625" style="1" customWidth="1"/>
    <col min="12255" max="12255" width="7.42578125" style="1" customWidth="1"/>
    <col min="12256" max="12259" width="3.28515625" style="1" customWidth="1"/>
    <col min="12260" max="12260" width="15" style="1" customWidth="1"/>
    <col min="12261" max="12261" width="1.28515625" style="1" customWidth="1"/>
    <col min="12262" max="12265" width="10.7109375" style="1" customWidth="1"/>
    <col min="12266" max="12266" width="11.85546875" style="1" bestFit="1" customWidth="1"/>
    <col min="12267" max="12270" width="10.7109375" style="1" customWidth="1"/>
    <col min="12271" max="12277" width="4.85546875" style="1" bestFit="1" customWidth="1"/>
    <col min="12278" max="12508" width="9.140625" style="1"/>
    <col min="12509" max="12509" width="3.28515625" style="1" bestFit="1" customWidth="1"/>
    <col min="12510" max="12510" width="13.28515625" style="1" customWidth="1"/>
    <col min="12511" max="12511" width="7.42578125" style="1" customWidth="1"/>
    <col min="12512" max="12515" width="3.28515625" style="1" customWidth="1"/>
    <col min="12516" max="12516" width="15" style="1" customWidth="1"/>
    <col min="12517" max="12517" width="1.28515625" style="1" customWidth="1"/>
    <col min="12518" max="12521" width="10.7109375" style="1" customWidth="1"/>
    <col min="12522" max="12522" width="11.85546875" style="1" bestFit="1" customWidth="1"/>
    <col min="12523" max="12526" width="10.7109375" style="1" customWidth="1"/>
    <col min="12527" max="12533" width="4.85546875" style="1" bestFit="1" customWidth="1"/>
    <col min="12534" max="12764" width="9.140625" style="1"/>
    <col min="12765" max="12765" width="3.28515625" style="1" bestFit="1" customWidth="1"/>
    <col min="12766" max="12766" width="13.28515625" style="1" customWidth="1"/>
    <col min="12767" max="12767" width="7.42578125" style="1" customWidth="1"/>
    <col min="12768" max="12771" width="3.28515625" style="1" customWidth="1"/>
    <col min="12772" max="12772" width="15" style="1" customWidth="1"/>
    <col min="12773" max="12773" width="1.28515625" style="1" customWidth="1"/>
    <col min="12774" max="12777" width="10.7109375" style="1" customWidth="1"/>
    <col min="12778" max="12778" width="11.85546875" style="1" bestFit="1" customWidth="1"/>
    <col min="12779" max="12782" width="10.7109375" style="1" customWidth="1"/>
    <col min="12783" max="12789" width="4.85546875" style="1" bestFit="1" customWidth="1"/>
    <col min="12790" max="13020" width="9.140625" style="1"/>
    <col min="13021" max="13021" width="3.28515625" style="1" bestFit="1" customWidth="1"/>
    <col min="13022" max="13022" width="13.28515625" style="1" customWidth="1"/>
    <col min="13023" max="13023" width="7.42578125" style="1" customWidth="1"/>
    <col min="13024" max="13027" width="3.28515625" style="1" customWidth="1"/>
    <col min="13028" max="13028" width="15" style="1" customWidth="1"/>
    <col min="13029" max="13029" width="1.28515625" style="1" customWidth="1"/>
    <col min="13030" max="13033" width="10.7109375" style="1" customWidth="1"/>
    <col min="13034" max="13034" width="11.85546875" style="1" bestFit="1" customWidth="1"/>
    <col min="13035" max="13038" width="10.7109375" style="1" customWidth="1"/>
    <col min="13039" max="13045" width="4.85546875" style="1" bestFit="1" customWidth="1"/>
    <col min="13046" max="13276" width="9.140625" style="1"/>
    <col min="13277" max="13277" width="3.28515625" style="1" bestFit="1" customWidth="1"/>
    <col min="13278" max="13278" width="13.28515625" style="1" customWidth="1"/>
    <col min="13279" max="13279" width="7.42578125" style="1" customWidth="1"/>
    <col min="13280" max="13283" width="3.28515625" style="1" customWidth="1"/>
    <col min="13284" max="13284" width="15" style="1" customWidth="1"/>
    <col min="13285" max="13285" width="1.28515625" style="1" customWidth="1"/>
    <col min="13286" max="13289" width="10.7109375" style="1" customWidth="1"/>
    <col min="13290" max="13290" width="11.85546875" style="1" bestFit="1" customWidth="1"/>
    <col min="13291" max="13294" width="10.7109375" style="1" customWidth="1"/>
    <col min="13295" max="13301" width="4.85546875" style="1" bestFit="1" customWidth="1"/>
    <col min="13302" max="13532" width="9.140625" style="1"/>
    <col min="13533" max="13533" width="3.28515625" style="1" bestFit="1" customWidth="1"/>
    <col min="13534" max="13534" width="13.28515625" style="1" customWidth="1"/>
    <col min="13535" max="13535" width="7.42578125" style="1" customWidth="1"/>
    <col min="13536" max="13539" width="3.28515625" style="1" customWidth="1"/>
    <col min="13540" max="13540" width="15" style="1" customWidth="1"/>
    <col min="13541" max="13541" width="1.28515625" style="1" customWidth="1"/>
    <col min="13542" max="13545" width="10.7109375" style="1" customWidth="1"/>
    <col min="13546" max="13546" width="11.85546875" style="1" bestFit="1" customWidth="1"/>
    <col min="13547" max="13550" width="10.7109375" style="1" customWidth="1"/>
    <col min="13551" max="13557" width="4.85546875" style="1" bestFit="1" customWidth="1"/>
    <col min="13558" max="13788" width="9.140625" style="1"/>
    <col min="13789" max="13789" width="3.28515625" style="1" bestFit="1" customWidth="1"/>
    <col min="13790" max="13790" width="13.28515625" style="1" customWidth="1"/>
    <col min="13791" max="13791" width="7.42578125" style="1" customWidth="1"/>
    <col min="13792" max="13795" width="3.28515625" style="1" customWidth="1"/>
    <col min="13796" max="13796" width="15" style="1" customWidth="1"/>
    <col min="13797" max="13797" width="1.28515625" style="1" customWidth="1"/>
    <col min="13798" max="13801" width="10.7109375" style="1" customWidth="1"/>
    <col min="13802" max="13802" width="11.85546875" style="1" bestFit="1" customWidth="1"/>
    <col min="13803" max="13806" width="10.7109375" style="1" customWidth="1"/>
    <col min="13807" max="13813" width="4.85546875" style="1" bestFit="1" customWidth="1"/>
    <col min="13814" max="14044" width="9.140625" style="1"/>
    <col min="14045" max="14045" width="3.28515625" style="1" bestFit="1" customWidth="1"/>
    <col min="14046" max="14046" width="13.28515625" style="1" customWidth="1"/>
    <col min="14047" max="14047" width="7.42578125" style="1" customWidth="1"/>
    <col min="14048" max="14051" width="3.28515625" style="1" customWidth="1"/>
    <col min="14052" max="14052" width="15" style="1" customWidth="1"/>
    <col min="14053" max="14053" width="1.28515625" style="1" customWidth="1"/>
    <col min="14054" max="14057" width="10.7109375" style="1" customWidth="1"/>
    <col min="14058" max="14058" width="11.85546875" style="1" bestFit="1" customWidth="1"/>
    <col min="14059" max="14062" width="10.7109375" style="1" customWidth="1"/>
    <col min="14063" max="14069" width="4.85546875" style="1" bestFit="1" customWidth="1"/>
    <col min="14070" max="14300" width="9.140625" style="1"/>
    <col min="14301" max="14301" width="3.28515625" style="1" bestFit="1" customWidth="1"/>
    <col min="14302" max="14302" width="13.28515625" style="1" customWidth="1"/>
    <col min="14303" max="14303" width="7.42578125" style="1" customWidth="1"/>
    <col min="14304" max="14307" width="3.28515625" style="1" customWidth="1"/>
    <col min="14308" max="14308" width="15" style="1" customWidth="1"/>
    <col min="14309" max="14309" width="1.28515625" style="1" customWidth="1"/>
    <col min="14310" max="14313" width="10.7109375" style="1" customWidth="1"/>
    <col min="14314" max="14314" width="11.85546875" style="1" bestFit="1" customWidth="1"/>
    <col min="14315" max="14318" width="10.7109375" style="1" customWidth="1"/>
    <col min="14319" max="14325" width="4.85546875" style="1" bestFit="1" customWidth="1"/>
    <col min="14326" max="14556" width="9.140625" style="1"/>
    <col min="14557" max="14557" width="3.28515625" style="1" bestFit="1" customWidth="1"/>
    <col min="14558" max="14558" width="13.28515625" style="1" customWidth="1"/>
    <col min="14559" max="14559" width="7.42578125" style="1" customWidth="1"/>
    <col min="14560" max="14563" width="3.28515625" style="1" customWidth="1"/>
    <col min="14564" max="14564" width="15" style="1" customWidth="1"/>
    <col min="14565" max="14565" width="1.28515625" style="1" customWidth="1"/>
    <col min="14566" max="14569" width="10.7109375" style="1" customWidth="1"/>
    <col min="14570" max="14570" width="11.85546875" style="1" bestFit="1" customWidth="1"/>
    <col min="14571" max="14574" width="10.7109375" style="1" customWidth="1"/>
    <col min="14575" max="14581" width="4.85546875" style="1" bestFit="1" customWidth="1"/>
    <col min="14582" max="14812" width="9.140625" style="1"/>
    <col min="14813" max="14813" width="3.28515625" style="1" bestFit="1" customWidth="1"/>
    <col min="14814" max="14814" width="13.28515625" style="1" customWidth="1"/>
    <col min="14815" max="14815" width="7.42578125" style="1" customWidth="1"/>
    <col min="14816" max="14819" width="3.28515625" style="1" customWidth="1"/>
    <col min="14820" max="14820" width="15" style="1" customWidth="1"/>
    <col min="14821" max="14821" width="1.28515625" style="1" customWidth="1"/>
    <col min="14822" max="14825" width="10.7109375" style="1" customWidth="1"/>
    <col min="14826" max="14826" width="11.85546875" style="1" bestFit="1" customWidth="1"/>
    <col min="14827" max="14830" width="10.7109375" style="1" customWidth="1"/>
    <col min="14831" max="14837" width="4.85546875" style="1" bestFit="1" customWidth="1"/>
    <col min="14838" max="15068" width="9.140625" style="1"/>
    <col min="15069" max="15069" width="3.28515625" style="1" bestFit="1" customWidth="1"/>
    <col min="15070" max="15070" width="13.28515625" style="1" customWidth="1"/>
    <col min="15071" max="15071" width="7.42578125" style="1" customWidth="1"/>
    <col min="15072" max="15075" width="3.28515625" style="1" customWidth="1"/>
    <col min="15076" max="15076" width="15" style="1" customWidth="1"/>
    <col min="15077" max="15077" width="1.28515625" style="1" customWidth="1"/>
    <col min="15078" max="15081" width="10.7109375" style="1" customWidth="1"/>
    <col min="15082" max="15082" width="11.85546875" style="1" bestFit="1" customWidth="1"/>
    <col min="15083" max="15086" width="10.7109375" style="1" customWidth="1"/>
    <col min="15087" max="15093" width="4.85546875" style="1" bestFit="1" customWidth="1"/>
    <col min="15094" max="15324" width="9.140625" style="1"/>
    <col min="15325" max="15325" width="3.28515625" style="1" bestFit="1" customWidth="1"/>
    <col min="15326" max="15326" width="13.28515625" style="1" customWidth="1"/>
    <col min="15327" max="15327" width="7.42578125" style="1" customWidth="1"/>
    <col min="15328" max="15331" width="3.28515625" style="1" customWidth="1"/>
    <col min="15332" max="15332" width="15" style="1" customWidth="1"/>
    <col min="15333" max="15333" width="1.28515625" style="1" customWidth="1"/>
    <col min="15334" max="15337" width="10.7109375" style="1" customWidth="1"/>
    <col min="15338" max="15338" width="11.85546875" style="1" bestFit="1" customWidth="1"/>
    <col min="15339" max="15342" width="10.7109375" style="1" customWidth="1"/>
    <col min="15343" max="15349" width="4.85546875" style="1" bestFit="1" customWidth="1"/>
    <col min="15350" max="15580" width="9.140625" style="1"/>
    <col min="15581" max="15581" width="3.28515625" style="1" bestFit="1" customWidth="1"/>
    <col min="15582" max="15582" width="13.28515625" style="1" customWidth="1"/>
    <col min="15583" max="15583" width="7.42578125" style="1" customWidth="1"/>
    <col min="15584" max="15587" width="3.28515625" style="1" customWidth="1"/>
    <col min="15588" max="15588" width="15" style="1" customWidth="1"/>
    <col min="15589" max="15589" width="1.28515625" style="1" customWidth="1"/>
    <col min="15590" max="15593" width="10.7109375" style="1" customWidth="1"/>
    <col min="15594" max="15594" width="11.85546875" style="1" bestFit="1" customWidth="1"/>
    <col min="15595" max="15598" width="10.7109375" style="1" customWidth="1"/>
    <col min="15599" max="15605" width="4.85546875" style="1" bestFit="1" customWidth="1"/>
    <col min="15606" max="15836" width="9.140625" style="1"/>
    <col min="15837" max="15837" width="3.28515625" style="1" bestFit="1" customWidth="1"/>
    <col min="15838" max="15838" width="13.28515625" style="1" customWidth="1"/>
    <col min="15839" max="15839" width="7.42578125" style="1" customWidth="1"/>
    <col min="15840" max="15843" width="3.28515625" style="1" customWidth="1"/>
    <col min="15844" max="15844" width="15" style="1" customWidth="1"/>
    <col min="15845" max="15845" width="1.28515625" style="1" customWidth="1"/>
    <col min="15846" max="15849" width="10.7109375" style="1" customWidth="1"/>
    <col min="15850" max="15850" width="11.85546875" style="1" bestFit="1" customWidth="1"/>
    <col min="15851" max="15854" width="10.7109375" style="1" customWidth="1"/>
    <col min="15855" max="15861" width="4.85546875" style="1" bestFit="1" customWidth="1"/>
    <col min="15862" max="16092" width="9.140625" style="1"/>
    <col min="16093" max="16093" width="3.28515625" style="1" bestFit="1" customWidth="1"/>
    <col min="16094" max="16094" width="13.28515625" style="1" customWidth="1"/>
    <col min="16095" max="16095" width="7.42578125" style="1" customWidth="1"/>
    <col min="16096" max="16099" width="3.28515625" style="1" customWidth="1"/>
    <col min="16100" max="16100" width="15" style="1" customWidth="1"/>
    <col min="16101" max="16101" width="1.28515625" style="1" customWidth="1"/>
    <col min="16102" max="16105" width="10.7109375" style="1" customWidth="1"/>
    <col min="16106" max="16106" width="11.85546875" style="1" bestFit="1" customWidth="1"/>
    <col min="16107" max="16110" width="10.7109375" style="1" customWidth="1"/>
    <col min="16111" max="16117" width="4.85546875" style="1" bestFit="1" customWidth="1"/>
    <col min="16118" max="16384" width="9.140625" style="1"/>
  </cols>
  <sheetData>
    <row r="1" spans="2:17" ht="13.5" customHeight="1" thickBot="1" x14ac:dyDescent="0.25"/>
    <row r="2" spans="2:17" ht="10.5" customHeight="1" x14ac:dyDescent="0.2">
      <c r="B2" s="231"/>
      <c r="C2" s="232" t="s">
        <v>3</v>
      </c>
      <c r="D2" s="235" t="s">
        <v>93</v>
      </c>
      <c r="E2" s="87" t="s">
        <v>76</v>
      </c>
      <c r="F2" s="44" t="s">
        <v>15</v>
      </c>
      <c r="G2" s="45" t="s">
        <v>15</v>
      </c>
      <c r="H2" s="45" t="s">
        <v>15</v>
      </c>
      <c r="I2" s="45" t="s">
        <v>14</v>
      </c>
      <c r="J2" s="45"/>
      <c r="K2" s="45" t="s">
        <v>15</v>
      </c>
      <c r="L2" s="45" t="s">
        <v>15</v>
      </c>
      <c r="M2" s="45"/>
      <c r="N2" s="45"/>
      <c r="O2" s="45"/>
      <c r="P2" s="45"/>
      <c r="Q2" s="46"/>
    </row>
    <row r="3" spans="2:17" ht="10.5" customHeight="1" x14ac:dyDescent="0.2">
      <c r="B3" s="231"/>
      <c r="C3" s="233"/>
      <c r="D3" s="236"/>
      <c r="E3" s="88" t="s">
        <v>16</v>
      </c>
      <c r="F3" s="47" t="s">
        <v>15</v>
      </c>
      <c r="G3" s="48" t="s">
        <v>15</v>
      </c>
      <c r="H3" s="48" t="s">
        <v>15</v>
      </c>
      <c r="I3" s="48" t="s">
        <v>14</v>
      </c>
      <c r="J3" s="48"/>
      <c r="K3" s="48" t="s">
        <v>15</v>
      </c>
      <c r="L3" s="48"/>
      <c r="M3" s="48"/>
      <c r="N3" s="48"/>
      <c r="O3" s="48"/>
      <c r="P3" s="48"/>
      <c r="Q3" s="49"/>
    </row>
    <row r="4" spans="2:17" ht="10.5" customHeight="1" x14ac:dyDescent="0.2">
      <c r="B4" s="231"/>
      <c r="C4" s="233"/>
      <c r="D4" s="237" t="s">
        <v>92</v>
      </c>
      <c r="E4" s="88" t="s">
        <v>17</v>
      </c>
      <c r="F4" s="47"/>
      <c r="G4" s="48"/>
      <c r="H4" s="48"/>
      <c r="I4" s="48"/>
      <c r="J4" s="48"/>
      <c r="K4" s="48"/>
      <c r="L4" s="48"/>
      <c r="M4" s="48" t="s">
        <v>15</v>
      </c>
      <c r="N4" s="48" t="s">
        <v>14</v>
      </c>
      <c r="O4" s="48" t="s">
        <v>15</v>
      </c>
      <c r="P4" s="48" t="s">
        <v>14</v>
      </c>
      <c r="Q4" s="49"/>
    </row>
    <row r="5" spans="2:17" ht="10.5" customHeight="1" x14ac:dyDescent="0.2">
      <c r="B5" s="231"/>
      <c r="C5" s="233"/>
      <c r="D5" s="236"/>
      <c r="E5" s="88" t="s">
        <v>18</v>
      </c>
      <c r="F5" s="47"/>
      <c r="G5" s="48"/>
      <c r="H5" s="48"/>
      <c r="I5" s="48"/>
      <c r="J5" s="48"/>
      <c r="K5" s="48"/>
      <c r="L5" s="48"/>
      <c r="M5" s="48"/>
      <c r="N5" s="48"/>
      <c r="O5" s="48"/>
      <c r="P5" s="48" t="s">
        <v>14</v>
      </c>
      <c r="Q5" s="49" t="s">
        <v>15</v>
      </c>
    </row>
    <row r="6" spans="2:17" ht="10.5" customHeight="1" x14ac:dyDescent="0.2">
      <c r="B6" s="231"/>
      <c r="C6" s="233"/>
      <c r="D6" s="238" t="s">
        <v>91</v>
      </c>
      <c r="E6" s="88" t="s">
        <v>19</v>
      </c>
      <c r="F6" s="47"/>
      <c r="G6" s="48"/>
      <c r="H6" s="48"/>
      <c r="I6" s="48"/>
      <c r="J6" s="48"/>
      <c r="K6" s="48"/>
      <c r="L6" s="48"/>
      <c r="M6" s="48"/>
      <c r="N6" s="48"/>
      <c r="O6" s="48"/>
      <c r="P6" s="48"/>
      <c r="Q6" s="49"/>
    </row>
    <row r="7" spans="2:17" ht="10.5" customHeight="1" thickBot="1" x14ac:dyDescent="0.25">
      <c r="B7" s="231"/>
      <c r="C7" s="234"/>
      <c r="D7" s="239"/>
      <c r="E7" s="89" t="s">
        <v>20</v>
      </c>
      <c r="F7" s="50"/>
      <c r="G7" s="51"/>
      <c r="H7" s="51"/>
      <c r="I7" s="51"/>
      <c r="J7" s="51"/>
      <c r="K7" s="51"/>
      <c r="L7" s="51"/>
      <c r="M7" s="51"/>
      <c r="N7" s="51"/>
      <c r="O7" s="51"/>
      <c r="P7" s="51"/>
      <c r="Q7" s="52"/>
    </row>
    <row r="8" spans="2:17" ht="36" customHeight="1" x14ac:dyDescent="0.2">
      <c r="E8" s="86" t="s">
        <v>90</v>
      </c>
      <c r="F8" s="43" t="s">
        <v>10</v>
      </c>
      <c r="G8" s="43" t="s">
        <v>4</v>
      </c>
      <c r="H8" s="43" t="s">
        <v>5</v>
      </c>
      <c r="I8" s="43" t="s">
        <v>6</v>
      </c>
      <c r="J8" s="43" t="s">
        <v>11</v>
      </c>
      <c r="K8" s="43" t="s">
        <v>7</v>
      </c>
      <c r="L8" s="43" t="s">
        <v>0</v>
      </c>
      <c r="M8" s="43" t="s">
        <v>8</v>
      </c>
      <c r="N8" s="85" t="s">
        <v>1</v>
      </c>
      <c r="O8" s="85" t="s">
        <v>12</v>
      </c>
      <c r="P8" s="85" t="s">
        <v>13</v>
      </c>
      <c r="Q8" s="85" t="s">
        <v>12</v>
      </c>
    </row>
    <row r="9" spans="2:17" ht="12.75" customHeight="1" x14ac:dyDescent="0.2">
      <c r="F9" s="230"/>
      <c r="G9" s="230"/>
      <c r="H9" s="230"/>
      <c r="I9" s="230"/>
      <c r="J9" s="230"/>
      <c r="K9" s="230"/>
      <c r="L9" s="230"/>
      <c r="M9" s="230"/>
      <c r="N9" s="230"/>
      <c r="O9" s="230"/>
      <c r="P9" s="230"/>
      <c r="Q9" s="230"/>
    </row>
    <row r="13" spans="2:17" ht="15" x14ac:dyDescent="0.25">
      <c r="F13" s="2"/>
    </row>
  </sheetData>
  <mergeCells count="6">
    <mergeCell ref="F9:Q9"/>
    <mergeCell ref="B2:B7"/>
    <mergeCell ref="C2:C7"/>
    <mergeCell ref="D2:D3"/>
    <mergeCell ref="D4:D5"/>
    <mergeCell ref="D6:D7"/>
  </mergeCells>
  <conditionalFormatting sqref="F2:Q7">
    <cfRule type="containsText" dxfId="1" priority="1" operator="containsText" text="x">
      <formula>NOT(ISERROR(SEARCH("x",F2)))</formula>
    </cfRule>
    <cfRule type="containsText" dxfId="0" priority="2" operator="containsText" text="q">
      <formula>NOT(ISERROR(SEARCH("q",F2)))</formula>
    </cfRule>
  </conditionalFormatting>
  <pageMargins left="0.78740157499999996" right="0.78740157499999996" top="0.984251969" bottom="0.984251969" header="0.49212598499999999" footer="0.49212598499999999"/>
  <pageSetup orientation="portrait" horizontalDpi="4294967293" verticalDpi="7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3"/>
  <sheetViews>
    <sheetView tabSelected="1" topLeftCell="A4" zoomScale="80" zoomScaleNormal="80" workbookViewId="0">
      <selection activeCell="C11" sqref="C11"/>
    </sheetView>
  </sheetViews>
  <sheetFormatPr defaultRowHeight="12.75" x14ac:dyDescent="0.2"/>
  <cols>
    <col min="1" max="2" width="4.42578125" style="31" customWidth="1"/>
    <col min="3" max="3" width="26.28515625" style="31" customWidth="1"/>
    <col min="4" max="4" width="13.42578125" style="31" customWidth="1"/>
    <col min="5" max="8" width="9.85546875" style="31" customWidth="1"/>
    <col min="9" max="11" width="5" style="31" customWidth="1"/>
    <col min="12" max="13" width="5.140625" style="31" hidden="1" customWidth="1"/>
    <col min="14" max="14" width="6" style="31" hidden="1" customWidth="1"/>
    <col min="15" max="17" width="5.140625" style="31" hidden="1" customWidth="1"/>
    <col min="18" max="18" width="2.42578125" style="31" hidden="1" customWidth="1"/>
    <col min="19" max="24" width="5.140625" style="31" hidden="1" customWidth="1"/>
    <col min="25" max="25" width="1.28515625" style="31" hidden="1" customWidth="1"/>
    <col min="26" max="31" width="5.140625" style="31" hidden="1" customWidth="1"/>
    <col min="32" max="227" width="9.140625" style="31"/>
    <col min="228" max="228" width="2" style="31" customWidth="1"/>
    <col min="229" max="229" width="15.140625" style="31" customWidth="1"/>
    <col min="230" max="232" width="3" style="31" bestFit="1" customWidth="1"/>
    <col min="233" max="233" width="4.28515625" style="31" customWidth="1"/>
    <col min="234" max="234" width="5.140625" style="31" bestFit="1" customWidth="1"/>
    <col min="235" max="236" width="5.5703125" style="31" customWidth="1"/>
    <col min="237" max="238" width="5.140625" style="31" bestFit="1" customWidth="1"/>
    <col min="239" max="244" width="5.140625" style="31" customWidth="1"/>
    <col min="245" max="247" width="5.5703125" style="31" customWidth="1"/>
    <col min="248" max="251" width="6.5703125" style="31" customWidth="1"/>
    <col min="252" max="252" width="3" style="31" bestFit="1" customWidth="1"/>
    <col min="253" max="253" width="3.7109375" style="31" customWidth="1"/>
    <col min="254" max="256" width="3" style="31" bestFit="1" customWidth="1"/>
    <col min="257" max="259" width="5.28515625" style="31" customWidth="1"/>
    <col min="260" max="260" width="1.28515625" style="31" customWidth="1"/>
    <col min="261" max="266" width="8" style="31" customWidth="1"/>
    <col min="267" max="267" width="2.42578125" style="31" customWidth="1"/>
    <col min="268" max="272" width="7.140625" style="31" customWidth="1"/>
    <col min="273" max="273" width="9.140625" style="31"/>
    <col min="274" max="274" width="1.28515625" style="31" customWidth="1"/>
    <col min="275" max="280" width="8" style="31" customWidth="1"/>
    <col min="281" max="281" width="1.7109375" style="31" customWidth="1"/>
    <col min="282" max="286" width="7.140625" style="31" customWidth="1"/>
    <col min="287" max="483" width="9.140625" style="31"/>
    <col min="484" max="484" width="2" style="31" customWidth="1"/>
    <col min="485" max="485" width="15.140625" style="31" customWidth="1"/>
    <col min="486" max="488" width="3" style="31" bestFit="1" customWidth="1"/>
    <col min="489" max="489" width="4.28515625" style="31" customWidth="1"/>
    <col min="490" max="490" width="5.140625" style="31" bestFit="1" customWidth="1"/>
    <col min="491" max="492" width="5.5703125" style="31" customWidth="1"/>
    <col min="493" max="494" width="5.140625" style="31" bestFit="1" customWidth="1"/>
    <col min="495" max="500" width="5.140625" style="31" customWidth="1"/>
    <col min="501" max="503" width="5.5703125" style="31" customWidth="1"/>
    <col min="504" max="507" width="6.5703125" style="31" customWidth="1"/>
    <col min="508" max="508" width="3" style="31" bestFit="1" customWidth="1"/>
    <col min="509" max="509" width="3.7109375" style="31" customWidth="1"/>
    <col min="510" max="512" width="3" style="31" bestFit="1" customWidth="1"/>
    <col min="513" max="515" width="5.28515625" style="31" customWidth="1"/>
    <col min="516" max="516" width="1.28515625" style="31" customWidth="1"/>
    <col min="517" max="522" width="8" style="31" customWidth="1"/>
    <col min="523" max="523" width="2.42578125" style="31" customWidth="1"/>
    <col min="524" max="528" width="7.140625" style="31" customWidth="1"/>
    <col min="529" max="529" width="9.140625" style="31"/>
    <col min="530" max="530" width="1.28515625" style="31" customWidth="1"/>
    <col min="531" max="536" width="8" style="31" customWidth="1"/>
    <col min="537" max="537" width="1.7109375" style="31" customWidth="1"/>
    <col min="538" max="542" width="7.140625" style="31" customWidth="1"/>
    <col min="543" max="739" width="9.140625" style="31"/>
    <col min="740" max="740" width="2" style="31" customWidth="1"/>
    <col min="741" max="741" width="15.140625" style="31" customWidth="1"/>
    <col min="742" max="744" width="3" style="31" bestFit="1" customWidth="1"/>
    <col min="745" max="745" width="4.28515625" style="31" customWidth="1"/>
    <col min="746" max="746" width="5.140625" style="31" bestFit="1" customWidth="1"/>
    <col min="747" max="748" width="5.5703125" style="31" customWidth="1"/>
    <col min="749" max="750" width="5.140625" style="31" bestFit="1" customWidth="1"/>
    <col min="751" max="756" width="5.140625" style="31" customWidth="1"/>
    <col min="757" max="759" width="5.5703125" style="31" customWidth="1"/>
    <col min="760" max="763" width="6.5703125" style="31" customWidth="1"/>
    <col min="764" max="764" width="3" style="31" bestFit="1" customWidth="1"/>
    <col min="765" max="765" width="3.7109375" style="31" customWidth="1"/>
    <col min="766" max="768" width="3" style="31" bestFit="1" customWidth="1"/>
    <col min="769" max="771" width="5.28515625" style="31" customWidth="1"/>
    <col min="772" max="772" width="1.28515625" style="31" customWidth="1"/>
    <col min="773" max="778" width="8" style="31" customWidth="1"/>
    <col min="779" max="779" width="2.42578125" style="31" customWidth="1"/>
    <col min="780" max="784" width="7.140625" style="31" customWidth="1"/>
    <col min="785" max="785" width="9.140625" style="31"/>
    <col min="786" max="786" width="1.28515625" style="31" customWidth="1"/>
    <col min="787" max="792" width="8" style="31" customWidth="1"/>
    <col min="793" max="793" width="1.7109375" style="31" customWidth="1"/>
    <col min="794" max="798" width="7.140625" style="31" customWidth="1"/>
    <col min="799" max="995" width="9.140625" style="31"/>
    <col min="996" max="996" width="2" style="31" customWidth="1"/>
    <col min="997" max="997" width="15.140625" style="31" customWidth="1"/>
    <col min="998" max="1000" width="3" style="31" bestFit="1" customWidth="1"/>
    <col min="1001" max="1001" width="4.28515625" style="31" customWidth="1"/>
    <col min="1002" max="1002" width="5.140625" style="31" bestFit="1" customWidth="1"/>
    <col min="1003" max="1004" width="5.5703125" style="31" customWidth="1"/>
    <col min="1005" max="1006" width="5.140625" style="31" bestFit="1" customWidth="1"/>
    <col min="1007" max="1012" width="5.140625" style="31" customWidth="1"/>
    <col min="1013" max="1015" width="5.5703125" style="31" customWidth="1"/>
    <col min="1016" max="1019" width="6.5703125" style="31" customWidth="1"/>
    <col min="1020" max="1020" width="3" style="31" bestFit="1" customWidth="1"/>
    <col min="1021" max="1021" width="3.7109375" style="31" customWidth="1"/>
    <col min="1022" max="1024" width="3" style="31" bestFit="1" customWidth="1"/>
    <col min="1025" max="1027" width="5.28515625" style="31" customWidth="1"/>
    <col min="1028" max="1028" width="1.28515625" style="31" customWidth="1"/>
    <col min="1029" max="1034" width="8" style="31" customWidth="1"/>
    <col min="1035" max="1035" width="2.42578125" style="31" customWidth="1"/>
    <col min="1036" max="1040" width="7.140625" style="31" customWidth="1"/>
    <col min="1041" max="1041" width="9.140625" style="31"/>
    <col min="1042" max="1042" width="1.28515625" style="31" customWidth="1"/>
    <col min="1043" max="1048" width="8" style="31" customWidth="1"/>
    <col min="1049" max="1049" width="1.7109375" style="31" customWidth="1"/>
    <col min="1050" max="1054" width="7.140625" style="31" customWidth="1"/>
    <col min="1055" max="1251" width="9.140625" style="31"/>
    <col min="1252" max="1252" width="2" style="31" customWidth="1"/>
    <col min="1253" max="1253" width="15.140625" style="31" customWidth="1"/>
    <col min="1254" max="1256" width="3" style="31" bestFit="1" customWidth="1"/>
    <col min="1257" max="1257" width="4.28515625" style="31" customWidth="1"/>
    <col min="1258" max="1258" width="5.140625" style="31" bestFit="1" customWidth="1"/>
    <col min="1259" max="1260" width="5.5703125" style="31" customWidth="1"/>
    <col min="1261" max="1262" width="5.140625" style="31" bestFit="1" customWidth="1"/>
    <col min="1263" max="1268" width="5.140625" style="31" customWidth="1"/>
    <col min="1269" max="1271" width="5.5703125" style="31" customWidth="1"/>
    <col min="1272" max="1275" width="6.5703125" style="31" customWidth="1"/>
    <col min="1276" max="1276" width="3" style="31" bestFit="1" customWidth="1"/>
    <col min="1277" max="1277" width="3.7109375" style="31" customWidth="1"/>
    <col min="1278" max="1280" width="3" style="31" bestFit="1" customWidth="1"/>
    <col min="1281" max="1283" width="5.28515625" style="31" customWidth="1"/>
    <col min="1284" max="1284" width="1.28515625" style="31" customWidth="1"/>
    <col min="1285" max="1290" width="8" style="31" customWidth="1"/>
    <col min="1291" max="1291" width="2.42578125" style="31" customWidth="1"/>
    <col min="1292" max="1296" width="7.140625" style="31" customWidth="1"/>
    <col min="1297" max="1297" width="9.140625" style="31"/>
    <col min="1298" max="1298" width="1.28515625" style="31" customWidth="1"/>
    <col min="1299" max="1304" width="8" style="31" customWidth="1"/>
    <col min="1305" max="1305" width="1.7109375" style="31" customWidth="1"/>
    <col min="1306" max="1310" width="7.140625" style="31" customWidth="1"/>
    <col min="1311" max="1507" width="9.140625" style="31"/>
    <col min="1508" max="1508" width="2" style="31" customWidth="1"/>
    <col min="1509" max="1509" width="15.140625" style="31" customWidth="1"/>
    <col min="1510" max="1512" width="3" style="31" bestFit="1" customWidth="1"/>
    <col min="1513" max="1513" width="4.28515625" style="31" customWidth="1"/>
    <col min="1514" max="1514" width="5.140625" style="31" bestFit="1" customWidth="1"/>
    <col min="1515" max="1516" width="5.5703125" style="31" customWidth="1"/>
    <col min="1517" max="1518" width="5.140625" style="31" bestFit="1" customWidth="1"/>
    <col min="1519" max="1524" width="5.140625" style="31" customWidth="1"/>
    <col min="1525" max="1527" width="5.5703125" style="31" customWidth="1"/>
    <col min="1528" max="1531" width="6.5703125" style="31" customWidth="1"/>
    <col min="1532" max="1532" width="3" style="31" bestFit="1" customWidth="1"/>
    <col min="1533" max="1533" width="3.7109375" style="31" customWidth="1"/>
    <col min="1534" max="1536" width="3" style="31" bestFit="1" customWidth="1"/>
    <col min="1537" max="1539" width="5.28515625" style="31" customWidth="1"/>
    <col min="1540" max="1540" width="1.28515625" style="31" customWidth="1"/>
    <col min="1541" max="1546" width="8" style="31" customWidth="1"/>
    <col min="1547" max="1547" width="2.42578125" style="31" customWidth="1"/>
    <col min="1548" max="1552" width="7.140625" style="31" customWidth="1"/>
    <col min="1553" max="1553" width="9.140625" style="31"/>
    <col min="1554" max="1554" width="1.28515625" style="31" customWidth="1"/>
    <col min="1555" max="1560" width="8" style="31" customWidth="1"/>
    <col min="1561" max="1561" width="1.7109375" style="31" customWidth="1"/>
    <col min="1562" max="1566" width="7.140625" style="31" customWidth="1"/>
    <col min="1567" max="1763" width="9.140625" style="31"/>
    <col min="1764" max="1764" width="2" style="31" customWidth="1"/>
    <col min="1765" max="1765" width="15.140625" style="31" customWidth="1"/>
    <col min="1766" max="1768" width="3" style="31" bestFit="1" customWidth="1"/>
    <col min="1769" max="1769" width="4.28515625" style="31" customWidth="1"/>
    <col min="1770" max="1770" width="5.140625" style="31" bestFit="1" customWidth="1"/>
    <col min="1771" max="1772" width="5.5703125" style="31" customWidth="1"/>
    <col min="1773" max="1774" width="5.140625" style="31" bestFit="1" customWidth="1"/>
    <col min="1775" max="1780" width="5.140625" style="31" customWidth="1"/>
    <col min="1781" max="1783" width="5.5703125" style="31" customWidth="1"/>
    <col min="1784" max="1787" width="6.5703125" style="31" customWidth="1"/>
    <col min="1788" max="1788" width="3" style="31" bestFit="1" customWidth="1"/>
    <col min="1789" max="1789" width="3.7109375" style="31" customWidth="1"/>
    <col min="1790" max="1792" width="3" style="31" bestFit="1" customWidth="1"/>
    <col min="1793" max="1795" width="5.28515625" style="31" customWidth="1"/>
    <col min="1796" max="1796" width="1.28515625" style="31" customWidth="1"/>
    <col min="1797" max="1802" width="8" style="31" customWidth="1"/>
    <col min="1803" max="1803" width="2.42578125" style="31" customWidth="1"/>
    <col min="1804" max="1808" width="7.140625" style="31" customWidth="1"/>
    <col min="1809" max="1809" width="9.140625" style="31"/>
    <col min="1810" max="1810" width="1.28515625" style="31" customWidth="1"/>
    <col min="1811" max="1816" width="8" style="31" customWidth="1"/>
    <col min="1817" max="1817" width="1.7109375" style="31" customWidth="1"/>
    <col min="1818" max="1822" width="7.140625" style="31" customWidth="1"/>
    <col min="1823" max="2019" width="9.140625" style="31"/>
    <col min="2020" max="2020" width="2" style="31" customWidth="1"/>
    <col min="2021" max="2021" width="15.140625" style="31" customWidth="1"/>
    <col min="2022" max="2024" width="3" style="31" bestFit="1" customWidth="1"/>
    <col min="2025" max="2025" width="4.28515625" style="31" customWidth="1"/>
    <col min="2026" max="2026" width="5.140625" style="31" bestFit="1" customWidth="1"/>
    <col min="2027" max="2028" width="5.5703125" style="31" customWidth="1"/>
    <col min="2029" max="2030" width="5.140625" style="31" bestFit="1" customWidth="1"/>
    <col min="2031" max="2036" width="5.140625" style="31" customWidth="1"/>
    <col min="2037" max="2039" width="5.5703125" style="31" customWidth="1"/>
    <col min="2040" max="2043" width="6.5703125" style="31" customWidth="1"/>
    <col min="2044" max="2044" width="3" style="31" bestFit="1" customWidth="1"/>
    <col min="2045" max="2045" width="3.7109375" style="31" customWidth="1"/>
    <col min="2046" max="2048" width="3" style="31" bestFit="1" customWidth="1"/>
    <col min="2049" max="2051" width="5.28515625" style="31" customWidth="1"/>
    <col min="2052" max="2052" width="1.28515625" style="31" customWidth="1"/>
    <col min="2053" max="2058" width="8" style="31" customWidth="1"/>
    <col min="2059" max="2059" width="2.42578125" style="31" customWidth="1"/>
    <col min="2060" max="2064" width="7.140625" style="31" customWidth="1"/>
    <col min="2065" max="2065" width="9.140625" style="31"/>
    <col min="2066" max="2066" width="1.28515625" style="31" customWidth="1"/>
    <col min="2067" max="2072" width="8" style="31" customWidth="1"/>
    <col min="2073" max="2073" width="1.7109375" style="31" customWidth="1"/>
    <col min="2074" max="2078" width="7.140625" style="31" customWidth="1"/>
    <col min="2079" max="2275" width="9.140625" style="31"/>
    <col min="2276" max="2276" width="2" style="31" customWidth="1"/>
    <col min="2277" max="2277" width="15.140625" style="31" customWidth="1"/>
    <col min="2278" max="2280" width="3" style="31" bestFit="1" customWidth="1"/>
    <col min="2281" max="2281" width="4.28515625" style="31" customWidth="1"/>
    <col min="2282" max="2282" width="5.140625" style="31" bestFit="1" customWidth="1"/>
    <col min="2283" max="2284" width="5.5703125" style="31" customWidth="1"/>
    <col min="2285" max="2286" width="5.140625" style="31" bestFit="1" customWidth="1"/>
    <col min="2287" max="2292" width="5.140625" style="31" customWidth="1"/>
    <col min="2293" max="2295" width="5.5703125" style="31" customWidth="1"/>
    <col min="2296" max="2299" width="6.5703125" style="31" customWidth="1"/>
    <col min="2300" max="2300" width="3" style="31" bestFit="1" customWidth="1"/>
    <col min="2301" max="2301" width="3.7109375" style="31" customWidth="1"/>
    <col min="2302" max="2304" width="3" style="31" bestFit="1" customWidth="1"/>
    <col min="2305" max="2307" width="5.28515625" style="31" customWidth="1"/>
    <col min="2308" max="2308" width="1.28515625" style="31" customWidth="1"/>
    <col min="2309" max="2314" width="8" style="31" customWidth="1"/>
    <col min="2315" max="2315" width="2.42578125" style="31" customWidth="1"/>
    <col min="2316" max="2320" width="7.140625" style="31" customWidth="1"/>
    <col min="2321" max="2321" width="9.140625" style="31"/>
    <col min="2322" max="2322" width="1.28515625" style="31" customWidth="1"/>
    <col min="2323" max="2328" width="8" style="31" customWidth="1"/>
    <col min="2329" max="2329" width="1.7109375" style="31" customWidth="1"/>
    <col min="2330" max="2334" width="7.140625" style="31" customWidth="1"/>
    <col min="2335" max="2531" width="9.140625" style="31"/>
    <col min="2532" max="2532" width="2" style="31" customWidth="1"/>
    <col min="2533" max="2533" width="15.140625" style="31" customWidth="1"/>
    <col min="2534" max="2536" width="3" style="31" bestFit="1" customWidth="1"/>
    <col min="2537" max="2537" width="4.28515625" style="31" customWidth="1"/>
    <col min="2538" max="2538" width="5.140625" style="31" bestFit="1" customWidth="1"/>
    <col min="2539" max="2540" width="5.5703125" style="31" customWidth="1"/>
    <col min="2541" max="2542" width="5.140625" style="31" bestFit="1" customWidth="1"/>
    <col min="2543" max="2548" width="5.140625" style="31" customWidth="1"/>
    <col min="2549" max="2551" width="5.5703125" style="31" customWidth="1"/>
    <col min="2552" max="2555" width="6.5703125" style="31" customWidth="1"/>
    <col min="2556" max="2556" width="3" style="31" bestFit="1" customWidth="1"/>
    <col min="2557" max="2557" width="3.7109375" style="31" customWidth="1"/>
    <col min="2558" max="2560" width="3" style="31" bestFit="1" customWidth="1"/>
    <col min="2561" max="2563" width="5.28515625" style="31" customWidth="1"/>
    <col min="2564" max="2564" width="1.28515625" style="31" customWidth="1"/>
    <col min="2565" max="2570" width="8" style="31" customWidth="1"/>
    <col min="2571" max="2571" width="2.42578125" style="31" customWidth="1"/>
    <col min="2572" max="2576" width="7.140625" style="31" customWidth="1"/>
    <col min="2577" max="2577" width="9.140625" style="31"/>
    <col min="2578" max="2578" width="1.28515625" style="31" customWidth="1"/>
    <col min="2579" max="2584" width="8" style="31" customWidth="1"/>
    <col min="2585" max="2585" width="1.7109375" style="31" customWidth="1"/>
    <col min="2586" max="2590" width="7.140625" style="31" customWidth="1"/>
    <col min="2591" max="2787" width="9.140625" style="31"/>
    <col min="2788" max="2788" width="2" style="31" customWidth="1"/>
    <col min="2789" max="2789" width="15.140625" style="31" customWidth="1"/>
    <col min="2790" max="2792" width="3" style="31" bestFit="1" customWidth="1"/>
    <col min="2793" max="2793" width="4.28515625" style="31" customWidth="1"/>
    <col min="2794" max="2794" width="5.140625" style="31" bestFit="1" customWidth="1"/>
    <col min="2795" max="2796" width="5.5703125" style="31" customWidth="1"/>
    <col min="2797" max="2798" width="5.140625" style="31" bestFit="1" customWidth="1"/>
    <col min="2799" max="2804" width="5.140625" style="31" customWidth="1"/>
    <col min="2805" max="2807" width="5.5703125" style="31" customWidth="1"/>
    <col min="2808" max="2811" width="6.5703125" style="31" customWidth="1"/>
    <col min="2812" max="2812" width="3" style="31" bestFit="1" customWidth="1"/>
    <col min="2813" max="2813" width="3.7109375" style="31" customWidth="1"/>
    <col min="2814" max="2816" width="3" style="31" bestFit="1" customWidth="1"/>
    <col min="2817" max="2819" width="5.28515625" style="31" customWidth="1"/>
    <col min="2820" max="2820" width="1.28515625" style="31" customWidth="1"/>
    <col min="2821" max="2826" width="8" style="31" customWidth="1"/>
    <col min="2827" max="2827" width="2.42578125" style="31" customWidth="1"/>
    <col min="2828" max="2832" width="7.140625" style="31" customWidth="1"/>
    <col min="2833" max="2833" width="9.140625" style="31"/>
    <col min="2834" max="2834" width="1.28515625" style="31" customWidth="1"/>
    <col min="2835" max="2840" width="8" style="31" customWidth="1"/>
    <col min="2841" max="2841" width="1.7109375" style="31" customWidth="1"/>
    <col min="2842" max="2846" width="7.140625" style="31" customWidth="1"/>
    <col min="2847" max="3043" width="9.140625" style="31"/>
    <col min="3044" max="3044" width="2" style="31" customWidth="1"/>
    <col min="3045" max="3045" width="15.140625" style="31" customWidth="1"/>
    <col min="3046" max="3048" width="3" style="31" bestFit="1" customWidth="1"/>
    <col min="3049" max="3049" width="4.28515625" style="31" customWidth="1"/>
    <col min="3050" max="3050" width="5.140625" style="31" bestFit="1" customWidth="1"/>
    <col min="3051" max="3052" width="5.5703125" style="31" customWidth="1"/>
    <col min="3053" max="3054" width="5.140625" style="31" bestFit="1" customWidth="1"/>
    <col min="3055" max="3060" width="5.140625" style="31" customWidth="1"/>
    <col min="3061" max="3063" width="5.5703125" style="31" customWidth="1"/>
    <col min="3064" max="3067" width="6.5703125" style="31" customWidth="1"/>
    <col min="3068" max="3068" width="3" style="31" bestFit="1" customWidth="1"/>
    <col min="3069" max="3069" width="3.7109375" style="31" customWidth="1"/>
    <col min="3070" max="3072" width="3" style="31" bestFit="1" customWidth="1"/>
    <col min="3073" max="3075" width="5.28515625" style="31" customWidth="1"/>
    <col min="3076" max="3076" width="1.28515625" style="31" customWidth="1"/>
    <col min="3077" max="3082" width="8" style="31" customWidth="1"/>
    <col min="3083" max="3083" width="2.42578125" style="31" customWidth="1"/>
    <col min="3084" max="3088" width="7.140625" style="31" customWidth="1"/>
    <col min="3089" max="3089" width="9.140625" style="31"/>
    <col min="3090" max="3090" width="1.28515625" style="31" customWidth="1"/>
    <col min="3091" max="3096" width="8" style="31" customWidth="1"/>
    <col min="3097" max="3097" width="1.7109375" style="31" customWidth="1"/>
    <col min="3098" max="3102" width="7.140625" style="31" customWidth="1"/>
    <col min="3103" max="3299" width="9.140625" style="31"/>
    <col min="3300" max="3300" width="2" style="31" customWidth="1"/>
    <col min="3301" max="3301" width="15.140625" style="31" customWidth="1"/>
    <col min="3302" max="3304" width="3" style="31" bestFit="1" customWidth="1"/>
    <col min="3305" max="3305" width="4.28515625" style="31" customWidth="1"/>
    <col min="3306" max="3306" width="5.140625" style="31" bestFit="1" customWidth="1"/>
    <col min="3307" max="3308" width="5.5703125" style="31" customWidth="1"/>
    <col min="3309" max="3310" width="5.140625" style="31" bestFit="1" customWidth="1"/>
    <col min="3311" max="3316" width="5.140625" style="31" customWidth="1"/>
    <col min="3317" max="3319" width="5.5703125" style="31" customWidth="1"/>
    <col min="3320" max="3323" width="6.5703125" style="31" customWidth="1"/>
    <col min="3324" max="3324" width="3" style="31" bestFit="1" customWidth="1"/>
    <col min="3325" max="3325" width="3.7109375" style="31" customWidth="1"/>
    <col min="3326" max="3328" width="3" style="31" bestFit="1" customWidth="1"/>
    <col min="3329" max="3331" width="5.28515625" style="31" customWidth="1"/>
    <col min="3332" max="3332" width="1.28515625" style="31" customWidth="1"/>
    <col min="3333" max="3338" width="8" style="31" customWidth="1"/>
    <col min="3339" max="3339" width="2.42578125" style="31" customWidth="1"/>
    <col min="3340" max="3344" width="7.140625" style="31" customWidth="1"/>
    <col min="3345" max="3345" width="9.140625" style="31"/>
    <col min="3346" max="3346" width="1.28515625" style="31" customWidth="1"/>
    <col min="3347" max="3352" width="8" style="31" customWidth="1"/>
    <col min="3353" max="3353" width="1.7109375" style="31" customWidth="1"/>
    <col min="3354" max="3358" width="7.140625" style="31" customWidth="1"/>
    <col min="3359" max="3555" width="9.140625" style="31"/>
    <col min="3556" max="3556" width="2" style="31" customWidth="1"/>
    <col min="3557" max="3557" width="15.140625" style="31" customWidth="1"/>
    <col min="3558" max="3560" width="3" style="31" bestFit="1" customWidth="1"/>
    <col min="3561" max="3561" width="4.28515625" style="31" customWidth="1"/>
    <col min="3562" max="3562" width="5.140625" style="31" bestFit="1" customWidth="1"/>
    <col min="3563" max="3564" width="5.5703125" style="31" customWidth="1"/>
    <col min="3565" max="3566" width="5.140625" style="31" bestFit="1" customWidth="1"/>
    <col min="3567" max="3572" width="5.140625" style="31" customWidth="1"/>
    <col min="3573" max="3575" width="5.5703125" style="31" customWidth="1"/>
    <col min="3576" max="3579" width="6.5703125" style="31" customWidth="1"/>
    <col min="3580" max="3580" width="3" style="31" bestFit="1" customWidth="1"/>
    <col min="3581" max="3581" width="3.7109375" style="31" customWidth="1"/>
    <col min="3582" max="3584" width="3" style="31" bestFit="1" customWidth="1"/>
    <col min="3585" max="3587" width="5.28515625" style="31" customWidth="1"/>
    <col min="3588" max="3588" width="1.28515625" style="31" customWidth="1"/>
    <col min="3589" max="3594" width="8" style="31" customWidth="1"/>
    <col min="3595" max="3595" width="2.42578125" style="31" customWidth="1"/>
    <col min="3596" max="3600" width="7.140625" style="31" customWidth="1"/>
    <col min="3601" max="3601" width="9.140625" style="31"/>
    <col min="3602" max="3602" width="1.28515625" style="31" customWidth="1"/>
    <col min="3603" max="3608" width="8" style="31" customWidth="1"/>
    <col min="3609" max="3609" width="1.7109375" style="31" customWidth="1"/>
    <col min="3610" max="3614" width="7.140625" style="31" customWidth="1"/>
    <col min="3615" max="3811" width="9.140625" style="31"/>
    <col min="3812" max="3812" width="2" style="31" customWidth="1"/>
    <col min="3813" max="3813" width="15.140625" style="31" customWidth="1"/>
    <col min="3814" max="3816" width="3" style="31" bestFit="1" customWidth="1"/>
    <col min="3817" max="3817" width="4.28515625" style="31" customWidth="1"/>
    <col min="3818" max="3818" width="5.140625" style="31" bestFit="1" customWidth="1"/>
    <col min="3819" max="3820" width="5.5703125" style="31" customWidth="1"/>
    <col min="3821" max="3822" width="5.140625" style="31" bestFit="1" customWidth="1"/>
    <col min="3823" max="3828" width="5.140625" style="31" customWidth="1"/>
    <col min="3829" max="3831" width="5.5703125" style="31" customWidth="1"/>
    <col min="3832" max="3835" width="6.5703125" style="31" customWidth="1"/>
    <col min="3836" max="3836" width="3" style="31" bestFit="1" customWidth="1"/>
    <col min="3837" max="3837" width="3.7109375" style="31" customWidth="1"/>
    <col min="3838" max="3840" width="3" style="31" bestFit="1" customWidth="1"/>
    <col min="3841" max="3843" width="5.28515625" style="31" customWidth="1"/>
    <col min="3844" max="3844" width="1.28515625" style="31" customWidth="1"/>
    <col min="3845" max="3850" width="8" style="31" customWidth="1"/>
    <col min="3851" max="3851" width="2.42578125" style="31" customWidth="1"/>
    <col min="3852" max="3856" width="7.140625" style="31" customWidth="1"/>
    <col min="3857" max="3857" width="9.140625" style="31"/>
    <col min="3858" max="3858" width="1.28515625" style="31" customWidth="1"/>
    <col min="3859" max="3864" width="8" style="31" customWidth="1"/>
    <col min="3865" max="3865" width="1.7109375" style="31" customWidth="1"/>
    <col min="3866" max="3870" width="7.140625" style="31" customWidth="1"/>
    <col min="3871" max="4067" width="9.140625" style="31"/>
    <col min="4068" max="4068" width="2" style="31" customWidth="1"/>
    <col min="4069" max="4069" width="15.140625" style="31" customWidth="1"/>
    <col min="4070" max="4072" width="3" style="31" bestFit="1" customWidth="1"/>
    <col min="4073" max="4073" width="4.28515625" style="31" customWidth="1"/>
    <col min="4074" max="4074" width="5.140625" style="31" bestFit="1" customWidth="1"/>
    <col min="4075" max="4076" width="5.5703125" style="31" customWidth="1"/>
    <col min="4077" max="4078" width="5.140625" style="31" bestFit="1" customWidth="1"/>
    <col min="4079" max="4084" width="5.140625" style="31" customWidth="1"/>
    <col min="4085" max="4087" width="5.5703125" style="31" customWidth="1"/>
    <col min="4088" max="4091" width="6.5703125" style="31" customWidth="1"/>
    <col min="4092" max="4092" width="3" style="31" bestFit="1" customWidth="1"/>
    <col min="4093" max="4093" width="3.7109375" style="31" customWidth="1"/>
    <col min="4094" max="4096" width="3" style="31" bestFit="1" customWidth="1"/>
    <col min="4097" max="4099" width="5.28515625" style="31" customWidth="1"/>
    <col min="4100" max="4100" width="1.28515625" style="31" customWidth="1"/>
    <col min="4101" max="4106" width="8" style="31" customWidth="1"/>
    <col min="4107" max="4107" width="2.42578125" style="31" customWidth="1"/>
    <col min="4108" max="4112" width="7.140625" style="31" customWidth="1"/>
    <col min="4113" max="4113" width="9.140625" style="31"/>
    <col min="4114" max="4114" width="1.28515625" style="31" customWidth="1"/>
    <col min="4115" max="4120" width="8" style="31" customWidth="1"/>
    <col min="4121" max="4121" width="1.7109375" style="31" customWidth="1"/>
    <col min="4122" max="4126" width="7.140625" style="31" customWidth="1"/>
    <col min="4127" max="4323" width="9.140625" style="31"/>
    <col min="4324" max="4324" width="2" style="31" customWidth="1"/>
    <col min="4325" max="4325" width="15.140625" style="31" customWidth="1"/>
    <col min="4326" max="4328" width="3" style="31" bestFit="1" customWidth="1"/>
    <col min="4329" max="4329" width="4.28515625" style="31" customWidth="1"/>
    <col min="4330" max="4330" width="5.140625" style="31" bestFit="1" customWidth="1"/>
    <col min="4331" max="4332" width="5.5703125" style="31" customWidth="1"/>
    <col min="4333" max="4334" width="5.140625" style="31" bestFit="1" customWidth="1"/>
    <col min="4335" max="4340" width="5.140625" style="31" customWidth="1"/>
    <col min="4341" max="4343" width="5.5703125" style="31" customWidth="1"/>
    <col min="4344" max="4347" width="6.5703125" style="31" customWidth="1"/>
    <col min="4348" max="4348" width="3" style="31" bestFit="1" customWidth="1"/>
    <col min="4349" max="4349" width="3.7109375" style="31" customWidth="1"/>
    <col min="4350" max="4352" width="3" style="31" bestFit="1" customWidth="1"/>
    <col min="4353" max="4355" width="5.28515625" style="31" customWidth="1"/>
    <col min="4356" max="4356" width="1.28515625" style="31" customWidth="1"/>
    <col min="4357" max="4362" width="8" style="31" customWidth="1"/>
    <col min="4363" max="4363" width="2.42578125" style="31" customWidth="1"/>
    <col min="4364" max="4368" width="7.140625" style="31" customWidth="1"/>
    <col min="4369" max="4369" width="9.140625" style="31"/>
    <col min="4370" max="4370" width="1.28515625" style="31" customWidth="1"/>
    <col min="4371" max="4376" width="8" style="31" customWidth="1"/>
    <col min="4377" max="4377" width="1.7109375" style="31" customWidth="1"/>
    <col min="4378" max="4382" width="7.140625" style="31" customWidth="1"/>
    <col min="4383" max="4579" width="9.140625" style="31"/>
    <col min="4580" max="4580" width="2" style="31" customWidth="1"/>
    <col min="4581" max="4581" width="15.140625" style="31" customWidth="1"/>
    <col min="4582" max="4584" width="3" style="31" bestFit="1" customWidth="1"/>
    <col min="4585" max="4585" width="4.28515625" style="31" customWidth="1"/>
    <col min="4586" max="4586" width="5.140625" style="31" bestFit="1" customWidth="1"/>
    <col min="4587" max="4588" width="5.5703125" style="31" customWidth="1"/>
    <col min="4589" max="4590" width="5.140625" style="31" bestFit="1" customWidth="1"/>
    <col min="4591" max="4596" width="5.140625" style="31" customWidth="1"/>
    <col min="4597" max="4599" width="5.5703125" style="31" customWidth="1"/>
    <col min="4600" max="4603" width="6.5703125" style="31" customWidth="1"/>
    <col min="4604" max="4604" width="3" style="31" bestFit="1" customWidth="1"/>
    <col min="4605" max="4605" width="3.7109375" style="31" customWidth="1"/>
    <col min="4606" max="4608" width="3" style="31" bestFit="1" customWidth="1"/>
    <col min="4609" max="4611" width="5.28515625" style="31" customWidth="1"/>
    <col min="4612" max="4612" width="1.28515625" style="31" customWidth="1"/>
    <col min="4613" max="4618" width="8" style="31" customWidth="1"/>
    <col min="4619" max="4619" width="2.42578125" style="31" customWidth="1"/>
    <col min="4620" max="4624" width="7.140625" style="31" customWidth="1"/>
    <col min="4625" max="4625" width="9.140625" style="31"/>
    <col min="4626" max="4626" width="1.28515625" style="31" customWidth="1"/>
    <col min="4627" max="4632" width="8" style="31" customWidth="1"/>
    <col min="4633" max="4633" width="1.7109375" style="31" customWidth="1"/>
    <col min="4634" max="4638" width="7.140625" style="31" customWidth="1"/>
    <col min="4639" max="4835" width="9.140625" style="31"/>
    <col min="4836" max="4836" width="2" style="31" customWidth="1"/>
    <col min="4837" max="4837" width="15.140625" style="31" customWidth="1"/>
    <col min="4838" max="4840" width="3" style="31" bestFit="1" customWidth="1"/>
    <col min="4841" max="4841" width="4.28515625" style="31" customWidth="1"/>
    <col min="4842" max="4842" width="5.140625" style="31" bestFit="1" customWidth="1"/>
    <col min="4843" max="4844" width="5.5703125" style="31" customWidth="1"/>
    <col min="4845" max="4846" width="5.140625" style="31" bestFit="1" customWidth="1"/>
    <col min="4847" max="4852" width="5.140625" style="31" customWidth="1"/>
    <col min="4853" max="4855" width="5.5703125" style="31" customWidth="1"/>
    <col min="4856" max="4859" width="6.5703125" style="31" customWidth="1"/>
    <col min="4860" max="4860" width="3" style="31" bestFit="1" customWidth="1"/>
    <col min="4861" max="4861" width="3.7109375" style="31" customWidth="1"/>
    <col min="4862" max="4864" width="3" style="31" bestFit="1" customWidth="1"/>
    <col min="4865" max="4867" width="5.28515625" style="31" customWidth="1"/>
    <col min="4868" max="4868" width="1.28515625" style="31" customWidth="1"/>
    <col min="4869" max="4874" width="8" style="31" customWidth="1"/>
    <col min="4875" max="4875" width="2.42578125" style="31" customWidth="1"/>
    <col min="4876" max="4880" width="7.140625" style="31" customWidth="1"/>
    <col min="4881" max="4881" width="9.140625" style="31"/>
    <col min="4882" max="4882" width="1.28515625" style="31" customWidth="1"/>
    <col min="4883" max="4888" width="8" style="31" customWidth="1"/>
    <col min="4889" max="4889" width="1.7109375" style="31" customWidth="1"/>
    <col min="4890" max="4894" width="7.140625" style="31" customWidth="1"/>
    <col min="4895" max="5091" width="9.140625" style="31"/>
    <col min="5092" max="5092" width="2" style="31" customWidth="1"/>
    <col min="5093" max="5093" width="15.140625" style="31" customWidth="1"/>
    <col min="5094" max="5096" width="3" style="31" bestFit="1" customWidth="1"/>
    <col min="5097" max="5097" width="4.28515625" style="31" customWidth="1"/>
    <col min="5098" max="5098" width="5.140625" style="31" bestFit="1" customWidth="1"/>
    <col min="5099" max="5100" width="5.5703125" style="31" customWidth="1"/>
    <col min="5101" max="5102" width="5.140625" style="31" bestFit="1" customWidth="1"/>
    <col min="5103" max="5108" width="5.140625" style="31" customWidth="1"/>
    <col min="5109" max="5111" width="5.5703125" style="31" customWidth="1"/>
    <col min="5112" max="5115" width="6.5703125" style="31" customWidth="1"/>
    <col min="5116" max="5116" width="3" style="31" bestFit="1" customWidth="1"/>
    <col min="5117" max="5117" width="3.7109375" style="31" customWidth="1"/>
    <col min="5118" max="5120" width="3" style="31" bestFit="1" customWidth="1"/>
    <col min="5121" max="5123" width="5.28515625" style="31" customWidth="1"/>
    <col min="5124" max="5124" width="1.28515625" style="31" customWidth="1"/>
    <col min="5125" max="5130" width="8" style="31" customWidth="1"/>
    <col min="5131" max="5131" width="2.42578125" style="31" customWidth="1"/>
    <col min="5132" max="5136" width="7.140625" style="31" customWidth="1"/>
    <col min="5137" max="5137" width="9.140625" style="31"/>
    <col min="5138" max="5138" width="1.28515625" style="31" customWidth="1"/>
    <col min="5139" max="5144" width="8" style="31" customWidth="1"/>
    <col min="5145" max="5145" width="1.7109375" style="31" customWidth="1"/>
    <col min="5146" max="5150" width="7.140625" style="31" customWidth="1"/>
    <col min="5151" max="5347" width="9.140625" style="31"/>
    <col min="5348" max="5348" width="2" style="31" customWidth="1"/>
    <col min="5349" max="5349" width="15.140625" style="31" customWidth="1"/>
    <col min="5350" max="5352" width="3" style="31" bestFit="1" customWidth="1"/>
    <col min="5353" max="5353" width="4.28515625" style="31" customWidth="1"/>
    <col min="5354" max="5354" width="5.140625" style="31" bestFit="1" customWidth="1"/>
    <col min="5355" max="5356" width="5.5703125" style="31" customWidth="1"/>
    <col min="5357" max="5358" width="5.140625" style="31" bestFit="1" customWidth="1"/>
    <col min="5359" max="5364" width="5.140625" style="31" customWidth="1"/>
    <col min="5365" max="5367" width="5.5703125" style="31" customWidth="1"/>
    <col min="5368" max="5371" width="6.5703125" style="31" customWidth="1"/>
    <col min="5372" max="5372" width="3" style="31" bestFit="1" customWidth="1"/>
    <col min="5373" max="5373" width="3.7109375" style="31" customWidth="1"/>
    <col min="5374" max="5376" width="3" style="31" bestFit="1" customWidth="1"/>
    <col min="5377" max="5379" width="5.28515625" style="31" customWidth="1"/>
    <col min="5380" max="5380" width="1.28515625" style="31" customWidth="1"/>
    <col min="5381" max="5386" width="8" style="31" customWidth="1"/>
    <col min="5387" max="5387" width="2.42578125" style="31" customWidth="1"/>
    <col min="5388" max="5392" width="7.140625" style="31" customWidth="1"/>
    <col min="5393" max="5393" width="9.140625" style="31"/>
    <col min="5394" max="5394" width="1.28515625" style="31" customWidth="1"/>
    <col min="5395" max="5400" width="8" style="31" customWidth="1"/>
    <col min="5401" max="5401" width="1.7109375" style="31" customWidth="1"/>
    <col min="5402" max="5406" width="7.140625" style="31" customWidth="1"/>
    <col min="5407" max="5603" width="9.140625" style="31"/>
    <col min="5604" max="5604" width="2" style="31" customWidth="1"/>
    <col min="5605" max="5605" width="15.140625" style="31" customWidth="1"/>
    <col min="5606" max="5608" width="3" style="31" bestFit="1" customWidth="1"/>
    <col min="5609" max="5609" width="4.28515625" style="31" customWidth="1"/>
    <col min="5610" max="5610" width="5.140625" style="31" bestFit="1" customWidth="1"/>
    <col min="5611" max="5612" width="5.5703125" style="31" customWidth="1"/>
    <col min="5613" max="5614" width="5.140625" style="31" bestFit="1" customWidth="1"/>
    <col min="5615" max="5620" width="5.140625" style="31" customWidth="1"/>
    <col min="5621" max="5623" width="5.5703125" style="31" customWidth="1"/>
    <col min="5624" max="5627" width="6.5703125" style="31" customWidth="1"/>
    <col min="5628" max="5628" width="3" style="31" bestFit="1" customWidth="1"/>
    <col min="5629" max="5629" width="3.7109375" style="31" customWidth="1"/>
    <col min="5630" max="5632" width="3" style="31" bestFit="1" customWidth="1"/>
    <col min="5633" max="5635" width="5.28515625" style="31" customWidth="1"/>
    <col min="5636" max="5636" width="1.28515625" style="31" customWidth="1"/>
    <col min="5637" max="5642" width="8" style="31" customWidth="1"/>
    <col min="5643" max="5643" width="2.42578125" style="31" customWidth="1"/>
    <col min="5644" max="5648" width="7.140625" style="31" customWidth="1"/>
    <col min="5649" max="5649" width="9.140625" style="31"/>
    <col min="5650" max="5650" width="1.28515625" style="31" customWidth="1"/>
    <col min="5651" max="5656" width="8" style="31" customWidth="1"/>
    <col min="5657" max="5657" width="1.7109375" style="31" customWidth="1"/>
    <col min="5658" max="5662" width="7.140625" style="31" customWidth="1"/>
    <col min="5663" max="5859" width="9.140625" style="31"/>
    <col min="5860" max="5860" width="2" style="31" customWidth="1"/>
    <col min="5861" max="5861" width="15.140625" style="31" customWidth="1"/>
    <col min="5862" max="5864" width="3" style="31" bestFit="1" customWidth="1"/>
    <col min="5865" max="5865" width="4.28515625" style="31" customWidth="1"/>
    <col min="5866" max="5866" width="5.140625" style="31" bestFit="1" customWidth="1"/>
    <col min="5867" max="5868" width="5.5703125" style="31" customWidth="1"/>
    <col min="5869" max="5870" width="5.140625" style="31" bestFit="1" customWidth="1"/>
    <col min="5871" max="5876" width="5.140625" style="31" customWidth="1"/>
    <col min="5877" max="5879" width="5.5703125" style="31" customWidth="1"/>
    <col min="5880" max="5883" width="6.5703125" style="31" customWidth="1"/>
    <col min="5884" max="5884" width="3" style="31" bestFit="1" customWidth="1"/>
    <col min="5885" max="5885" width="3.7109375" style="31" customWidth="1"/>
    <col min="5886" max="5888" width="3" style="31" bestFit="1" customWidth="1"/>
    <col min="5889" max="5891" width="5.28515625" style="31" customWidth="1"/>
    <col min="5892" max="5892" width="1.28515625" style="31" customWidth="1"/>
    <col min="5893" max="5898" width="8" style="31" customWidth="1"/>
    <col min="5899" max="5899" width="2.42578125" style="31" customWidth="1"/>
    <col min="5900" max="5904" width="7.140625" style="31" customWidth="1"/>
    <col min="5905" max="5905" width="9.140625" style="31"/>
    <col min="5906" max="5906" width="1.28515625" style="31" customWidth="1"/>
    <col min="5907" max="5912" width="8" style="31" customWidth="1"/>
    <col min="5913" max="5913" width="1.7109375" style="31" customWidth="1"/>
    <col min="5914" max="5918" width="7.140625" style="31" customWidth="1"/>
    <col min="5919" max="6115" width="9.140625" style="31"/>
    <col min="6116" max="6116" width="2" style="31" customWidth="1"/>
    <col min="6117" max="6117" width="15.140625" style="31" customWidth="1"/>
    <col min="6118" max="6120" width="3" style="31" bestFit="1" customWidth="1"/>
    <col min="6121" max="6121" width="4.28515625" style="31" customWidth="1"/>
    <col min="6122" max="6122" width="5.140625" style="31" bestFit="1" customWidth="1"/>
    <col min="6123" max="6124" width="5.5703125" style="31" customWidth="1"/>
    <col min="6125" max="6126" width="5.140625" style="31" bestFit="1" customWidth="1"/>
    <col min="6127" max="6132" width="5.140625" style="31" customWidth="1"/>
    <col min="6133" max="6135" width="5.5703125" style="31" customWidth="1"/>
    <col min="6136" max="6139" width="6.5703125" style="31" customWidth="1"/>
    <col min="6140" max="6140" width="3" style="31" bestFit="1" customWidth="1"/>
    <col min="6141" max="6141" width="3.7109375" style="31" customWidth="1"/>
    <col min="6142" max="6144" width="3" style="31" bestFit="1" customWidth="1"/>
    <col min="6145" max="6147" width="5.28515625" style="31" customWidth="1"/>
    <col min="6148" max="6148" width="1.28515625" style="31" customWidth="1"/>
    <col min="6149" max="6154" width="8" style="31" customWidth="1"/>
    <col min="6155" max="6155" width="2.42578125" style="31" customWidth="1"/>
    <col min="6156" max="6160" width="7.140625" style="31" customWidth="1"/>
    <col min="6161" max="6161" width="9.140625" style="31"/>
    <col min="6162" max="6162" width="1.28515625" style="31" customWidth="1"/>
    <col min="6163" max="6168" width="8" style="31" customWidth="1"/>
    <col min="6169" max="6169" width="1.7109375" style="31" customWidth="1"/>
    <col min="6170" max="6174" width="7.140625" style="31" customWidth="1"/>
    <col min="6175" max="6371" width="9.140625" style="31"/>
    <col min="6372" max="6372" width="2" style="31" customWidth="1"/>
    <col min="6373" max="6373" width="15.140625" style="31" customWidth="1"/>
    <col min="6374" max="6376" width="3" style="31" bestFit="1" customWidth="1"/>
    <col min="6377" max="6377" width="4.28515625" style="31" customWidth="1"/>
    <col min="6378" max="6378" width="5.140625" style="31" bestFit="1" customWidth="1"/>
    <col min="6379" max="6380" width="5.5703125" style="31" customWidth="1"/>
    <col min="6381" max="6382" width="5.140625" style="31" bestFit="1" customWidth="1"/>
    <col min="6383" max="6388" width="5.140625" style="31" customWidth="1"/>
    <col min="6389" max="6391" width="5.5703125" style="31" customWidth="1"/>
    <col min="6392" max="6395" width="6.5703125" style="31" customWidth="1"/>
    <col min="6396" max="6396" width="3" style="31" bestFit="1" customWidth="1"/>
    <col min="6397" max="6397" width="3.7109375" style="31" customWidth="1"/>
    <col min="6398" max="6400" width="3" style="31" bestFit="1" customWidth="1"/>
    <col min="6401" max="6403" width="5.28515625" style="31" customWidth="1"/>
    <col min="6404" max="6404" width="1.28515625" style="31" customWidth="1"/>
    <col min="6405" max="6410" width="8" style="31" customWidth="1"/>
    <col min="6411" max="6411" width="2.42578125" style="31" customWidth="1"/>
    <col min="6412" max="6416" width="7.140625" style="31" customWidth="1"/>
    <col min="6417" max="6417" width="9.140625" style="31"/>
    <col min="6418" max="6418" width="1.28515625" style="31" customWidth="1"/>
    <col min="6419" max="6424" width="8" style="31" customWidth="1"/>
    <col min="6425" max="6425" width="1.7109375" style="31" customWidth="1"/>
    <col min="6426" max="6430" width="7.140625" style="31" customWidth="1"/>
    <col min="6431" max="6627" width="9.140625" style="31"/>
    <col min="6628" max="6628" width="2" style="31" customWidth="1"/>
    <col min="6629" max="6629" width="15.140625" style="31" customWidth="1"/>
    <col min="6630" max="6632" width="3" style="31" bestFit="1" customWidth="1"/>
    <col min="6633" max="6633" width="4.28515625" style="31" customWidth="1"/>
    <col min="6634" max="6634" width="5.140625" style="31" bestFit="1" customWidth="1"/>
    <col min="6635" max="6636" width="5.5703125" style="31" customWidth="1"/>
    <col min="6637" max="6638" width="5.140625" style="31" bestFit="1" customWidth="1"/>
    <col min="6639" max="6644" width="5.140625" style="31" customWidth="1"/>
    <col min="6645" max="6647" width="5.5703125" style="31" customWidth="1"/>
    <col min="6648" max="6651" width="6.5703125" style="31" customWidth="1"/>
    <col min="6652" max="6652" width="3" style="31" bestFit="1" customWidth="1"/>
    <col min="6653" max="6653" width="3.7109375" style="31" customWidth="1"/>
    <col min="6654" max="6656" width="3" style="31" bestFit="1" customWidth="1"/>
    <col min="6657" max="6659" width="5.28515625" style="31" customWidth="1"/>
    <col min="6660" max="6660" width="1.28515625" style="31" customWidth="1"/>
    <col min="6661" max="6666" width="8" style="31" customWidth="1"/>
    <col min="6667" max="6667" width="2.42578125" style="31" customWidth="1"/>
    <col min="6668" max="6672" width="7.140625" style="31" customWidth="1"/>
    <col min="6673" max="6673" width="9.140625" style="31"/>
    <col min="6674" max="6674" width="1.28515625" style="31" customWidth="1"/>
    <col min="6675" max="6680" width="8" style="31" customWidth="1"/>
    <col min="6681" max="6681" width="1.7109375" style="31" customWidth="1"/>
    <col min="6682" max="6686" width="7.140625" style="31" customWidth="1"/>
    <col min="6687" max="6883" width="9.140625" style="31"/>
    <col min="6884" max="6884" width="2" style="31" customWidth="1"/>
    <col min="6885" max="6885" width="15.140625" style="31" customWidth="1"/>
    <col min="6886" max="6888" width="3" style="31" bestFit="1" customWidth="1"/>
    <col min="6889" max="6889" width="4.28515625" style="31" customWidth="1"/>
    <col min="6890" max="6890" width="5.140625" style="31" bestFit="1" customWidth="1"/>
    <col min="6891" max="6892" width="5.5703125" style="31" customWidth="1"/>
    <col min="6893" max="6894" width="5.140625" style="31" bestFit="1" customWidth="1"/>
    <col min="6895" max="6900" width="5.140625" style="31" customWidth="1"/>
    <col min="6901" max="6903" width="5.5703125" style="31" customWidth="1"/>
    <col min="6904" max="6907" width="6.5703125" style="31" customWidth="1"/>
    <col min="6908" max="6908" width="3" style="31" bestFit="1" customWidth="1"/>
    <col min="6909" max="6909" width="3.7109375" style="31" customWidth="1"/>
    <col min="6910" max="6912" width="3" style="31" bestFit="1" customWidth="1"/>
    <col min="6913" max="6915" width="5.28515625" style="31" customWidth="1"/>
    <col min="6916" max="6916" width="1.28515625" style="31" customWidth="1"/>
    <col min="6917" max="6922" width="8" style="31" customWidth="1"/>
    <col min="6923" max="6923" width="2.42578125" style="31" customWidth="1"/>
    <col min="6924" max="6928" width="7.140625" style="31" customWidth="1"/>
    <col min="6929" max="6929" width="9.140625" style="31"/>
    <col min="6930" max="6930" width="1.28515625" style="31" customWidth="1"/>
    <col min="6931" max="6936" width="8" style="31" customWidth="1"/>
    <col min="6937" max="6937" width="1.7109375" style="31" customWidth="1"/>
    <col min="6938" max="6942" width="7.140625" style="31" customWidth="1"/>
    <col min="6943" max="7139" width="9.140625" style="31"/>
    <col min="7140" max="7140" width="2" style="31" customWidth="1"/>
    <col min="7141" max="7141" width="15.140625" style="31" customWidth="1"/>
    <col min="7142" max="7144" width="3" style="31" bestFit="1" customWidth="1"/>
    <col min="7145" max="7145" width="4.28515625" style="31" customWidth="1"/>
    <col min="7146" max="7146" width="5.140625" style="31" bestFit="1" customWidth="1"/>
    <col min="7147" max="7148" width="5.5703125" style="31" customWidth="1"/>
    <col min="7149" max="7150" width="5.140625" style="31" bestFit="1" customWidth="1"/>
    <col min="7151" max="7156" width="5.140625" style="31" customWidth="1"/>
    <col min="7157" max="7159" width="5.5703125" style="31" customWidth="1"/>
    <col min="7160" max="7163" width="6.5703125" style="31" customWidth="1"/>
    <col min="7164" max="7164" width="3" style="31" bestFit="1" customWidth="1"/>
    <col min="7165" max="7165" width="3.7109375" style="31" customWidth="1"/>
    <col min="7166" max="7168" width="3" style="31" bestFit="1" customWidth="1"/>
    <col min="7169" max="7171" width="5.28515625" style="31" customWidth="1"/>
    <col min="7172" max="7172" width="1.28515625" style="31" customWidth="1"/>
    <col min="7173" max="7178" width="8" style="31" customWidth="1"/>
    <col min="7179" max="7179" width="2.42578125" style="31" customWidth="1"/>
    <col min="7180" max="7184" width="7.140625" style="31" customWidth="1"/>
    <col min="7185" max="7185" width="9.140625" style="31"/>
    <col min="7186" max="7186" width="1.28515625" style="31" customWidth="1"/>
    <col min="7187" max="7192" width="8" style="31" customWidth="1"/>
    <col min="7193" max="7193" width="1.7109375" style="31" customWidth="1"/>
    <col min="7194" max="7198" width="7.140625" style="31" customWidth="1"/>
    <col min="7199" max="7395" width="9.140625" style="31"/>
    <col min="7396" max="7396" width="2" style="31" customWidth="1"/>
    <col min="7397" max="7397" width="15.140625" style="31" customWidth="1"/>
    <col min="7398" max="7400" width="3" style="31" bestFit="1" customWidth="1"/>
    <col min="7401" max="7401" width="4.28515625" style="31" customWidth="1"/>
    <col min="7402" max="7402" width="5.140625" style="31" bestFit="1" customWidth="1"/>
    <col min="7403" max="7404" width="5.5703125" style="31" customWidth="1"/>
    <col min="7405" max="7406" width="5.140625" style="31" bestFit="1" customWidth="1"/>
    <col min="7407" max="7412" width="5.140625" style="31" customWidth="1"/>
    <col min="7413" max="7415" width="5.5703125" style="31" customWidth="1"/>
    <col min="7416" max="7419" width="6.5703125" style="31" customWidth="1"/>
    <col min="7420" max="7420" width="3" style="31" bestFit="1" customWidth="1"/>
    <col min="7421" max="7421" width="3.7109375" style="31" customWidth="1"/>
    <col min="7422" max="7424" width="3" style="31" bestFit="1" customWidth="1"/>
    <col min="7425" max="7427" width="5.28515625" style="31" customWidth="1"/>
    <col min="7428" max="7428" width="1.28515625" style="31" customWidth="1"/>
    <col min="7429" max="7434" width="8" style="31" customWidth="1"/>
    <col min="7435" max="7435" width="2.42578125" style="31" customWidth="1"/>
    <col min="7436" max="7440" width="7.140625" style="31" customWidth="1"/>
    <col min="7441" max="7441" width="9.140625" style="31"/>
    <col min="7442" max="7442" width="1.28515625" style="31" customWidth="1"/>
    <col min="7443" max="7448" width="8" style="31" customWidth="1"/>
    <col min="7449" max="7449" width="1.7109375" style="31" customWidth="1"/>
    <col min="7450" max="7454" width="7.140625" style="31" customWidth="1"/>
    <col min="7455" max="7651" width="9.140625" style="31"/>
    <col min="7652" max="7652" width="2" style="31" customWidth="1"/>
    <col min="7653" max="7653" width="15.140625" style="31" customWidth="1"/>
    <col min="7654" max="7656" width="3" style="31" bestFit="1" customWidth="1"/>
    <col min="7657" max="7657" width="4.28515625" style="31" customWidth="1"/>
    <col min="7658" max="7658" width="5.140625" style="31" bestFit="1" customWidth="1"/>
    <col min="7659" max="7660" width="5.5703125" style="31" customWidth="1"/>
    <col min="7661" max="7662" width="5.140625" style="31" bestFit="1" customWidth="1"/>
    <col min="7663" max="7668" width="5.140625" style="31" customWidth="1"/>
    <col min="7669" max="7671" width="5.5703125" style="31" customWidth="1"/>
    <col min="7672" max="7675" width="6.5703125" style="31" customWidth="1"/>
    <col min="7676" max="7676" width="3" style="31" bestFit="1" customWidth="1"/>
    <col min="7677" max="7677" width="3.7109375" style="31" customWidth="1"/>
    <col min="7678" max="7680" width="3" style="31" bestFit="1" customWidth="1"/>
    <col min="7681" max="7683" width="5.28515625" style="31" customWidth="1"/>
    <col min="7684" max="7684" width="1.28515625" style="31" customWidth="1"/>
    <col min="7685" max="7690" width="8" style="31" customWidth="1"/>
    <col min="7691" max="7691" width="2.42578125" style="31" customWidth="1"/>
    <col min="7692" max="7696" width="7.140625" style="31" customWidth="1"/>
    <col min="7697" max="7697" width="9.140625" style="31"/>
    <col min="7698" max="7698" width="1.28515625" style="31" customWidth="1"/>
    <col min="7699" max="7704" width="8" style="31" customWidth="1"/>
    <col min="7705" max="7705" width="1.7109375" style="31" customWidth="1"/>
    <col min="7706" max="7710" width="7.140625" style="31" customWidth="1"/>
    <col min="7711" max="7907" width="9.140625" style="31"/>
    <col min="7908" max="7908" width="2" style="31" customWidth="1"/>
    <col min="7909" max="7909" width="15.140625" style="31" customWidth="1"/>
    <col min="7910" max="7912" width="3" style="31" bestFit="1" customWidth="1"/>
    <col min="7913" max="7913" width="4.28515625" style="31" customWidth="1"/>
    <col min="7914" max="7914" width="5.140625" style="31" bestFit="1" customWidth="1"/>
    <col min="7915" max="7916" width="5.5703125" style="31" customWidth="1"/>
    <col min="7917" max="7918" width="5.140625" style="31" bestFit="1" customWidth="1"/>
    <col min="7919" max="7924" width="5.140625" style="31" customWidth="1"/>
    <col min="7925" max="7927" width="5.5703125" style="31" customWidth="1"/>
    <col min="7928" max="7931" width="6.5703125" style="31" customWidth="1"/>
    <col min="7932" max="7932" width="3" style="31" bestFit="1" customWidth="1"/>
    <col min="7933" max="7933" width="3.7109375" style="31" customWidth="1"/>
    <col min="7934" max="7936" width="3" style="31" bestFit="1" customWidth="1"/>
    <col min="7937" max="7939" width="5.28515625" style="31" customWidth="1"/>
    <col min="7940" max="7940" width="1.28515625" style="31" customWidth="1"/>
    <col min="7941" max="7946" width="8" style="31" customWidth="1"/>
    <col min="7947" max="7947" width="2.42578125" style="31" customWidth="1"/>
    <col min="7948" max="7952" width="7.140625" style="31" customWidth="1"/>
    <col min="7953" max="7953" width="9.140625" style="31"/>
    <col min="7954" max="7954" width="1.28515625" style="31" customWidth="1"/>
    <col min="7955" max="7960" width="8" style="31" customWidth="1"/>
    <col min="7961" max="7961" width="1.7109375" style="31" customWidth="1"/>
    <col min="7962" max="7966" width="7.140625" style="31" customWidth="1"/>
    <col min="7967" max="8163" width="9.140625" style="31"/>
    <col min="8164" max="8164" width="2" style="31" customWidth="1"/>
    <col min="8165" max="8165" width="15.140625" style="31" customWidth="1"/>
    <col min="8166" max="8168" width="3" style="31" bestFit="1" customWidth="1"/>
    <col min="8169" max="8169" width="4.28515625" style="31" customWidth="1"/>
    <col min="8170" max="8170" width="5.140625" style="31" bestFit="1" customWidth="1"/>
    <col min="8171" max="8172" width="5.5703125" style="31" customWidth="1"/>
    <col min="8173" max="8174" width="5.140625" style="31" bestFit="1" customWidth="1"/>
    <col min="8175" max="8180" width="5.140625" style="31" customWidth="1"/>
    <col min="8181" max="8183" width="5.5703125" style="31" customWidth="1"/>
    <col min="8184" max="8187" width="6.5703125" style="31" customWidth="1"/>
    <col min="8188" max="8188" width="3" style="31" bestFit="1" customWidth="1"/>
    <col min="8189" max="8189" width="3.7109375" style="31" customWidth="1"/>
    <col min="8190" max="8192" width="3" style="31" bestFit="1" customWidth="1"/>
    <col min="8193" max="8195" width="5.28515625" style="31" customWidth="1"/>
    <col min="8196" max="8196" width="1.28515625" style="31" customWidth="1"/>
    <col min="8197" max="8202" width="8" style="31" customWidth="1"/>
    <col min="8203" max="8203" width="2.42578125" style="31" customWidth="1"/>
    <col min="8204" max="8208" width="7.140625" style="31" customWidth="1"/>
    <col min="8209" max="8209" width="9.140625" style="31"/>
    <col min="8210" max="8210" width="1.28515625" style="31" customWidth="1"/>
    <col min="8211" max="8216" width="8" style="31" customWidth="1"/>
    <col min="8217" max="8217" width="1.7109375" style="31" customWidth="1"/>
    <col min="8218" max="8222" width="7.140625" style="31" customWidth="1"/>
    <col min="8223" max="8419" width="9.140625" style="31"/>
    <col min="8420" max="8420" width="2" style="31" customWidth="1"/>
    <col min="8421" max="8421" width="15.140625" style="31" customWidth="1"/>
    <col min="8422" max="8424" width="3" style="31" bestFit="1" customWidth="1"/>
    <col min="8425" max="8425" width="4.28515625" style="31" customWidth="1"/>
    <col min="8426" max="8426" width="5.140625" style="31" bestFit="1" customWidth="1"/>
    <col min="8427" max="8428" width="5.5703125" style="31" customWidth="1"/>
    <col min="8429" max="8430" width="5.140625" style="31" bestFit="1" customWidth="1"/>
    <col min="8431" max="8436" width="5.140625" style="31" customWidth="1"/>
    <col min="8437" max="8439" width="5.5703125" style="31" customWidth="1"/>
    <col min="8440" max="8443" width="6.5703125" style="31" customWidth="1"/>
    <col min="8444" max="8444" width="3" style="31" bestFit="1" customWidth="1"/>
    <col min="8445" max="8445" width="3.7109375" style="31" customWidth="1"/>
    <col min="8446" max="8448" width="3" style="31" bestFit="1" customWidth="1"/>
    <col min="8449" max="8451" width="5.28515625" style="31" customWidth="1"/>
    <col min="8452" max="8452" width="1.28515625" style="31" customWidth="1"/>
    <col min="8453" max="8458" width="8" style="31" customWidth="1"/>
    <col min="8459" max="8459" width="2.42578125" style="31" customWidth="1"/>
    <col min="8460" max="8464" width="7.140625" style="31" customWidth="1"/>
    <col min="8465" max="8465" width="9.140625" style="31"/>
    <col min="8466" max="8466" width="1.28515625" style="31" customWidth="1"/>
    <col min="8467" max="8472" width="8" style="31" customWidth="1"/>
    <col min="8473" max="8473" width="1.7109375" style="31" customWidth="1"/>
    <col min="8474" max="8478" width="7.140625" style="31" customWidth="1"/>
    <col min="8479" max="8675" width="9.140625" style="31"/>
    <col min="8676" max="8676" width="2" style="31" customWidth="1"/>
    <col min="8677" max="8677" width="15.140625" style="31" customWidth="1"/>
    <col min="8678" max="8680" width="3" style="31" bestFit="1" customWidth="1"/>
    <col min="8681" max="8681" width="4.28515625" style="31" customWidth="1"/>
    <col min="8682" max="8682" width="5.140625" style="31" bestFit="1" customWidth="1"/>
    <col min="8683" max="8684" width="5.5703125" style="31" customWidth="1"/>
    <col min="8685" max="8686" width="5.140625" style="31" bestFit="1" customWidth="1"/>
    <col min="8687" max="8692" width="5.140625" style="31" customWidth="1"/>
    <col min="8693" max="8695" width="5.5703125" style="31" customWidth="1"/>
    <col min="8696" max="8699" width="6.5703125" style="31" customWidth="1"/>
    <col min="8700" max="8700" width="3" style="31" bestFit="1" customWidth="1"/>
    <col min="8701" max="8701" width="3.7109375" style="31" customWidth="1"/>
    <col min="8702" max="8704" width="3" style="31" bestFit="1" customWidth="1"/>
    <col min="8705" max="8707" width="5.28515625" style="31" customWidth="1"/>
    <col min="8708" max="8708" width="1.28515625" style="31" customWidth="1"/>
    <col min="8709" max="8714" width="8" style="31" customWidth="1"/>
    <col min="8715" max="8715" width="2.42578125" style="31" customWidth="1"/>
    <col min="8716" max="8720" width="7.140625" style="31" customWidth="1"/>
    <col min="8721" max="8721" width="9.140625" style="31"/>
    <col min="8722" max="8722" width="1.28515625" style="31" customWidth="1"/>
    <col min="8723" max="8728" width="8" style="31" customWidth="1"/>
    <col min="8729" max="8729" width="1.7109375" style="31" customWidth="1"/>
    <col min="8730" max="8734" width="7.140625" style="31" customWidth="1"/>
    <col min="8735" max="8931" width="9.140625" style="31"/>
    <col min="8932" max="8932" width="2" style="31" customWidth="1"/>
    <col min="8933" max="8933" width="15.140625" style="31" customWidth="1"/>
    <col min="8934" max="8936" width="3" style="31" bestFit="1" customWidth="1"/>
    <col min="8937" max="8937" width="4.28515625" style="31" customWidth="1"/>
    <col min="8938" max="8938" width="5.140625" style="31" bestFit="1" customWidth="1"/>
    <col min="8939" max="8940" width="5.5703125" style="31" customWidth="1"/>
    <col min="8941" max="8942" width="5.140625" style="31" bestFit="1" customWidth="1"/>
    <col min="8943" max="8948" width="5.140625" style="31" customWidth="1"/>
    <col min="8949" max="8951" width="5.5703125" style="31" customWidth="1"/>
    <col min="8952" max="8955" width="6.5703125" style="31" customWidth="1"/>
    <col min="8956" max="8956" width="3" style="31" bestFit="1" customWidth="1"/>
    <col min="8957" max="8957" width="3.7109375" style="31" customWidth="1"/>
    <col min="8958" max="8960" width="3" style="31" bestFit="1" customWidth="1"/>
    <col min="8961" max="8963" width="5.28515625" style="31" customWidth="1"/>
    <col min="8964" max="8964" width="1.28515625" style="31" customWidth="1"/>
    <col min="8965" max="8970" width="8" style="31" customWidth="1"/>
    <col min="8971" max="8971" width="2.42578125" style="31" customWidth="1"/>
    <col min="8972" max="8976" width="7.140625" style="31" customWidth="1"/>
    <col min="8977" max="8977" width="9.140625" style="31"/>
    <col min="8978" max="8978" width="1.28515625" style="31" customWidth="1"/>
    <col min="8979" max="8984" width="8" style="31" customWidth="1"/>
    <col min="8985" max="8985" width="1.7109375" style="31" customWidth="1"/>
    <col min="8986" max="8990" width="7.140625" style="31" customWidth="1"/>
    <col min="8991" max="9187" width="9.140625" style="31"/>
    <col min="9188" max="9188" width="2" style="31" customWidth="1"/>
    <col min="9189" max="9189" width="15.140625" style="31" customWidth="1"/>
    <col min="9190" max="9192" width="3" style="31" bestFit="1" customWidth="1"/>
    <col min="9193" max="9193" width="4.28515625" style="31" customWidth="1"/>
    <col min="9194" max="9194" width="5.140625" style="31" bestFit="1" customWidth="1"/>
    <col min="9195" max="9196" width="5.5703125" style="31" customWidth="1"/>
    <col min="9197" max="9198" width="5.140625" style="31" bestFit="1" customWidth="1"/>
    <col min="9199" max="9204" width="5.140625" style="31" customWidth="1"/>
    <col min="9205" max="9207" width="5.5703125" style="31" customWidth="1"/>
    <col min="9208" max="9211" width="6.5703125" style="31" customWidth="1"/>
    <col min="9212" max="9212" width="3" style="31" bestFit="1" customWidth="1"/>
    <col min="9213" max="9213" width="3.7109375" style="31" customWidth="1"/>
    <col min="9214" max="9216" width="3" style="31" bestFit="1" customWidth="1"/>
    <col min="9217" max="9219" width="5.28515625" style="31" customWidth="1"/>
    <col min="9220" max="9220" width="1.28515625" style="31" customWidth="1"/>
    <col min="9221" max="9226" width="8" style="31" customWidth="1"/>
    <col min="9227" max="9227" width="2.42578125" style="31" customWidth="1"/>
    <col min="9228" max="9232" width="7.140625" style="31" customWidth="1"/>
    <col min="9233" max="9233" width="9.140625" style="31"/>
    <col min="9234" max="9234" width="1.28515625" style="31" customWidth="1"/>
    <col min="9235" max="9240" width="8" style="31" customWidth="1"/>
    <col min="9241" max="9241" width="1.7109375" style="31" customWidth="1"/>
    <col min="9242" max="9246" width="7.140625" style="31" customWidth="1"/>
    <col min="9247" max="9443" width="9.140625" style="31"/>
    <col min="9444" max="9444" width="2" style="31" customWidth="1"/>
    <col min="9445" max="9445" width="15.140625" style="31" customWidth="1"/>
    <col min="9446" max="9448" width="3" style="31" bestFit="1" customWidth="1"/>
    <col min="9449" max="9449" width="4.28515625" style="31" customWidth="1"/>
    <col min="9450" max="9450" width="5.140625" style="31" bestFit="1" customWidth="1"/>
    <col min="9451" max="9452" width="5.5703125" style="31" customWidth="1"/>
    <col min="9453" max="9454" width="5.140625" style="31" bestFit="1" customWidth="1"/>
    <col min="9455" max="9460" width="5.140625" style="31" customWidth="1"/>
    <col min="9461" max="9463" width="5.5703125" style="31" customWidth="1"/>
    <col min="9464" max="9467" width="6.5703125" style="31" customWidth="1"/>
    <col min="9468" max="9468" width="3" style="31" bestFit="1" customWidth="1"/>
    <col min="9469" max="9469" width="3.7109375" style="31" customWidth="1"/>
    <col min="9470" max="9472" width="3" style="31" bestFit="1" customWidth="1"/>
    <col min="9473" max="9475" width="5.28515625" style="31" customWidth="1"/>
    <col min="9476" max="9476" width="1.28515625" style="31" customWidth="1"/>
    <col min="9477" max="9482" width="8" style="31" customWidth="1"/>
    <col min="9483" max="9483" width="2.42578125" style="31" customWidth="1"/>
    <col min="9484" max="9488" width="7.140625" style="31" customWidth="1"/>
    <col min="9489" max="9489" width="9.140625" style="31"/>
    <col min="9490" max="9490" width="1.28515625" style="31" customWidth="1"/>
    <col min="9491" max="9496" width="8" style="31" customWidth="1"/>
    <col min="9497" max="9497" width="1.7109375" style="31" customWidth="1"/>
    <col min="9498" max="9502" width="7.140625" style="31" customWidth="1"/>
    <col min="9503" max="9699" width="9.140625" style="31"/>
    <col min="9700" max="9700" width="2" style="31" customWidth="1"/>
    <col min="9701" max="9701" width="15.140625" style="31" customWidth="1"/>
    <col min="9702" max="9704" width="3" style="31" bestFit="1" customWidth="1"/>
    <col min="9705" max="9705" width="4.28515625" style="31" customWidth="1"/>
    <col min="9706" max="9706" width="5.140625" style="31" bestFit="1" customWidth="1"/>
    <col min="9707" max="9708" width="5.5703125" style="31" customWidth="1"/>
    <col min="9709" max="9710" width="5.140625" style="31" bestFit="1" customWidth="1"/>
    <col min="9711" max="9716" width="5.140625" style="31" customWidth="1"/>
    <col min="9717" max="9719" width="5.5703125" style="31" customWidth="1"/>
    <col min="9720" max="9723" width="6.5703125" style="31" customWidth="1"/>
    <col min="9724" max="9724" width="3" style="31" bestFit="1" customWidth="1"/>
    <col min="9725" max="9725" width="3.7109375" style="31" customWidth="1"/>
    <col min="9726" max="9728" width="3" style="31" bestFit="1" customWidth="1"/>
    <col min="9729" max="9731" width="5.28515625" style="31" customWidth="1"/>
    <col min="9732" max="9732" width="1.28515625" style="31" customWidth="1"/>
    <col min="9733" max="9738" width="8" style="31" customWidth="1"/>
    <col min="9739" max="9739" width="2.42578125" style="31" customWidth="1"/>
    <col min="9740" max="9744" width="7.140625" style="31" customWidth="1"/>
    <col min="9745" max="9745" width="9.140625" style="31"/>
    <col min="9746" max="9746" width="1.28515625" style="31" customWidth="1"/>
    <col min="9747" max="9752" width="8" style="31" customWidth="1"/>
    <col min="9753" max="9753" width="1.7109375" style="31" customWidth="1"/>
    <col min="9754" max="9758" width="7.140625" style="31" customWidth="1"/>
    <col min="9759" max="9955" width="9.140625" style="31"/>
    <col min="9956" max="9956" width="2" style="31" customWidth="1"/>
    <col min="9957" max="9957" width="15.140625" style="31" customWidth="1"/>
    <col min="9958" max="9960" width="3" style="31" bestFit="1" customWidth="1"/>
    <col min="9961" max="9961" width="4.28515625" style="31" customWidth="1"/>
    <col min="9962" max="9962" width="5.140625" style="31" bestFit="1" customWidth="1"/>
    <col min="9963" max="9964" width="5.5703125" style="31" customWidth="1"/>
    <col min="9965" max="9966" width="5.140625" style="31" bestFit="1" customWidth="1"/>
    <col min="9967" max="9972" width="5.140625" style="31" customWidth="1"/>
    <col min="9973" max="9975" width="5.5703125" style="31" customWidth="1"/>
    <col min="9976" max="9979" width="6.5703125" style="31" customWidth="1"/>
    <col min="9980" max="9980" width="3" style="31" bestFit="1" customWidth="1"/>
    <col min="9981" max="9981" width="3.7109375" style="31" customWidth="1"/>
    <col min="9982" max="9984" width="3" style="31" bestFit="1" customWidth="1"/>
    <col min="9985" max="9987" width="5.28515625" style="31" customWidth="1"/>
    <col min="9988" max="9988" width="1.28515625" style="31" customWidth="1"/>
    <col min="9989" max="9994" width="8" style="31" customWidth="1"/>
    <col min="9995" max="9995" width="2.42578125" style="31" customWidth="1"/>
    <col min="9996" max="10000" width="7.140625" style="31" customWidth="1"/>
    <col min="10001" max="10001" width="9.140625" style="31"/>
    <col min="10002" max="10002" width="1.28515625" style="31" customWidth="1"/>
    <col min="10003" max="10008" width="8" style="31" customWidth="1"/>
    <col min="10009" max="10009" width="1.7109375" style="31" customWidth="1"/>
    <col min="10010" max="10014" width="7.140625" style="31" customWidth="1"/>
    <col min="10015" max="10211" width="9.140625" style="31"/>
    <col min="10212" max="10212" width="2" style="31" customWidth="1"/>
    <col min="10213" max="10213" width="15.140625" style="31" customWidth="1"/>
    <col min="10214" max="10216" width="3" style="31" bestFit="1" customWidth="1"/>
    <col min="10217" max="10217" width="4.28515625" style="31" customWidth="1"/>
    <col min="10218" max="10218" width="5.140625" style="31" bestFit="1" customWidth="1"/>
    <col min="10219" max="10220" width="5.5703125" style="31" customWidth="1"/>
    <col min="10221" max="10222" width="5.140625" style="31" bestFit="1" customWidth="1"/>
    <col min="10223" max="10228" width="5.140625" style="31" customWidth="1"/>
    <col min="10229" max="10231" width="5.5703125" style="31" customWidth="1"/>
    <col min="10232" max="10235" width="6.5703125" style="31" customWidth="1"/>
    <col min="10236" max="10236" width="3" style="31" bestFit="1" customWidth="1"/>
    <col min="10237" max="10237" width="3.7109375" style="31" customWidth="1"/>
    <col min="10238" max="10240" width="3" style="31" bestFit="1" customWidth="1"/>
    <col min="10241" max="10243" width="5.28515625" style="31" customWidth="1"/>
    <col min="10244" max="10244" width="1.28515625" style="31" customWidth="1"/>
    <col min="10245" max="10250" width="8" style="31" customWidth="1"/>
    <col min="10251" max="10251" width="2.42578125" style="31" customWidth="1"/>
    <col min="10252" max="10256" width="7.140625" style="31" customWidth="1"/>
    <col min="10257" max="10257" width="9.140625" style="31"/>
    <col min="10258" max="10258" width="1.28515625" style="31" customWidth="1"/>
    <col min="10259" max="10264" width="8" style="31" customWidth="1"/>
    <col min="10265" max="10265" width="1.7109375" style="31" customWidth="1"/>
    <col min="10266" max="10270" width="7.140625" style="31" customWidth="1"/>
    <col min="10271" max="10467" width="9.140625" style="31"/>
    <col min="10468" max="10468" width="2" style="31" customWidth="1"/>
    <col min="10469" max="10469" width="15.140625" style="31" customWidth="1"/>
    <col min="10470" max="10472" width="3" style="31" bestFit="1" customWidth="1"/>
    <col min="10473" max="10473" width="4.28515625" style="31" customWidth="1"/>
    <col min="10474" max="10474" width="5.140625" style="31" bestFit="1" customWidth="1"/>
    <col min="10475" max="10476" width="5.5703125" style="31" customWidth="1"/>
    <col min="10477" max="10478" width="5.140625" style="31" bestFit="1" customWidth="1"/>
    <col min="10479" max="10484" width="5.140625" style="31" customWidth="1"/>
    <col min="10485" max="10487" width="5.5703125" style="31" customWidth="1"/>
    <col min="10488" max="10491" width="6.5703125" style="31" customWidth="1"/>
    <col min="10492" max="10492" width="3" style="31" bestFit="1" customWidth="1"/>
    <col min="10493" max="10493" width="3.7109375" style="31" customWidth="1"/>
    <col min="10494" max="10496" width="3" style="31" bestFit="1" customWidth="1"/>
    <col min="10497" max="10499" width="5.28515625" style="31" customWidth="1"/>
    <col min="10500" max="10500" width="1.28515625" style="31" customWidth="1"/>
    <col min="10501" max="10506" width="8" style="31" customWidth="1"/>
    <col min="10507" max="10507" width="2.42578125" style="31" customWidth="1"/>
    <col min="10508" max="10512" width="7.140625" style="31" customWidth="1"/>
    <col min="10513" max="10513" width="9.140625" style="31"/>
    <col min="10514" max="10514" width="1.28515625" style="31" customWidth="1"/>
    <col min="10515" max="10520" width="8" style="31" customWidth="1"/>
    <col min="10521" max="10521" width="1.7109375" style="31" customWidth="1"/>
    <col min="10522" max="10526" width="7.140625" style="31" customWidth="1"/>
    <col min="10527" max="10723" width="9.140625" style="31"/>
    <col min="10724" max="10724" width="2" style="31" customWidth="1"/>
    <col min="10725" max="10725" width="15.140625" style="31" customWidth="1"/>
    <col min="10726" max="10728" width="3" style="31" bestFit="1" customWidth="1"/>
    <col min="10729" max="10729" width="4.28515625" style="31" customWidth="1"/>
    <col min="10730" max="10730" width="5.140625" style="31" bestFit="1" customWidth="1"/>
    <col min="10731" max="10732" width="5.5703125" style="31" customWidth="1"/>
    <col min="10733" max="10734" width="5.140625" style="31" bestFit="1" customWidth="1"/>
    <col min="10735" max="10740" width="5.140625" style="31" customWidth="1"/>
    <col min="10741" max="10743" width="5.5703125" style="31" customWidth="1"/>
    <col min="10744" max="10747" width="6.5703125" style="31" customWidth="1"/>
    <col min="10748" max="10748" width="3" style="31" bestFit="1" customWidth="1"/>
    <col min="10749" max="10749" width="3.7109375" style="31" customWidth="1"/>
    <col min="10750" max="10752" width="3" style="31" bestFit="1" customWidth="1"/>
    <col min="10753" max="10755" width="5.28515625" style="31" customWidth="1"/>
    <col min="10756" max="10756" width="1.28515625" style="31" customWidth="1"/>
    <col min="10757" max="10762" width="8" style="31" customWidth="1"/>
    <col min="10763" max="10763" width="2.42578125" style="31" customWidth="1"/>
    <col min="10764" max="10768" width="7.140625" style="31" customWidth="1"/>
    <col min="10769" max="10769" width="9.140625" style="31"/>
    <col min="10770" max="10770" width="1.28515625" style="31" customWidth="1"/>
    <col min="10771" max="10776" width="8" style="31" customWidth="1"/>
    <col min="10777" max="10777" width="1.7109375" style="31" customWidth="1"/>
    <col min="10778" max="10782" width="7.140625" style="31" customWidth="1"/>
    <col min="10783" max="10979" width="9.140625" style="31"/>
    <col min="10980" max="10980" width="2" style="31" customWidth="1"/>
    <col min="10981" max="10981" width="15.140625" style="31" customWidth="1"/>
    <col min="10982" max="10984" width="3" style="31" bestFit="1" customWidth="1"/>
    <col min="10985" max="10985" width="4.28515625" style="31" customWidth="1"/>
    <col min="10986" max="10986" width="5.140625" style="31" bestFit="1" customWidth="1"/>
    <col min="10987" max="10988" width="5.5703125" style="31" customWidth="1"/>
    <col min="10989" max="10990" width="5.140625" style="31" bestFit="1" customWidth="1"/>
    <col min="10991" max="10996" width="5.140625" style="31" customWidth="1"/>
    <col min="10997" max="10999" width="5.5703125" style="31" customWidth="1"/>
    <col min="11000" max="11003" width="6.5703125" style="31" customWidth="1"/>
    <col min="11004" max="11004" width="3" style="31" bestFit="1" customWidth="1"/>
    <col min="11005" max="11005" width="3.7109375" style="31" customWidth="1"/>
    <col min="11006" max="11008" width="3" style="31" bestFit="1" customWidth="1"/>
    <col min="11009" max="11011" width="5.28515625" style="31" customWidth="1"/>
    <col min="11012" max="11012" width="1.28515625" style="31" customWidth="1"/>
    <col min="11013" max="11018" width="8" style="31" customWidth="1"/>
    <col min="11019" max="11019" width="2.42578125" style="31" customWidth="1"/>
    <col min="11020" max="11024" width="7.140625" style="31" customWidth="1"/>
    <col min="11025" max="11025" width="9.140625" style="31"/>
    <col min="11026" max="11026" width="1.28515625" style="31" customWidth="1"/>
    <col min="11027" max="11032" width="8" style="31" customWidth="1"/>
    <col min="11033" max="11033" width="1.7109375" style="31" customWidth="1"/>
    <col min="11034" max="11038" width="7.140625" style="31" customWidth="1"/>
    <col min="11039" max="11235" width="9.140625" style="31"/>
    <col min="11236" max="11236" width="2" style="31" customWidth="1"/>
    <col min="11237" max="11237" width="15.140625" style="31" customWidth="1"/>
    <col min="11238" max="11240" width="3" style="31" bestFit="1" customWidth="1"/>
    <col min="11241" max="11241" width="4.28515625" style="31" customWidth="1"/>
    <col min="11242" max="11242" width="5.140625" style="31" bestFit="1" customWidth="1"/>
    <col min="11243" max="11244" width="5.5703125" style="31" customWidth="1"/>
    <col min="11245" max="11246" width="5.140625" style="31" bestFit="1" customWidth="1"/>
    <col min="11247" max="11252" width="5.140625" style="31" customWidth="1"/>
    <col min="11253" max="11255" width="5.5703125" style="31" customWidth="1"/>
    <col min="11256" max="11259" width="6.5703125" style="31" customWidth="1"/>
    <col min="11260" max="11260" width="3" style="31" bestFit="1" customWidth="1"/>
    <col min="11261" max="11261" width="3.7109375" style="31" customWidth="1"/>
    <col min="11262" max="11264" width="3" style="31" bestFit="1" customWidth="1"/>
    <col min="11265" max="11267" width="5.28515625" style="31" customWidth="1"/>
    <col min="11268" max="11268" width="1.28515625" style="31" customWidth="1"/>
    <col min="11269" max="11274" width="8" style="31" customWidth="1"/>
    <col min="11275" max="11275" width="2.42578125" style="31" customWidth="1"/>
    <col min="11276" max="11280" width="7.140625" style="31" customWidth="1"/>
    <col min="11281" max="11281" width="9.140625" style="31"/>
    <col min="11282" max="11282" width="1.28515625" style="31" customWidth="1"/>
    <col min="11283" max="11288" width="8" style="31" customWidth="1"/>
    <col min="11289" max="11289" width="1.7109375" style="31" customWidth="1"/>
    <col min="11290" max="11294" width="7.140625" style="31" customWidth="1"/>
    <col min="11295" max="11491" width="9.140625" style="31"/>
    <col min="11492" max="11492" width="2" style="31" customWidth="1"/>
    <col min="11493" max="11493" width="15.140625" style="31" customWidth="1"/>
    <col min="11494" max="11496" width="3" style="31" bestFit="1" customWidth="1"/>
    <col min="11497" max="11497" width="4.28515625" style="31" customWidth="1"/>
    <col min="11498" max="11498" width="5.140625" style="31" bestFit="1" customWidth="1"/>
    <col min="11499" max="11500" width="5.5703125" style="31" customWidth="1"/>
    <col min="11501" max="11502" width="5.140625" style="31" bestFit="1" customWidth="1"/>
    <col min="11503" max="11508" width="5.140625" style="31" customWidth="1"/>
    <col min="11509" max="11511" width="5.5703125" style="31" customWidth="1"/>
    <col min="11512" max="11515" width="6.5703125" style="31" customWidth="1"/>
    <col min="11516" max="11516" width="3" style="31" bestFit="1" customWidth="1"/>
    <col min="11517" max="11517" width="3.7109375" style="31" customWidth="1"/>
    <col min="11518" max="11520" width="3" style="31" bestFit="1" customWidth="1"/>
    <col min="11521" max="11523" width="5.28515625" style="31" customWidth="1"/>
    <col min="11524" max="11524" width="1.28515625" style="31" customWidth="1"/>
    <col min="11525" max="11530" width="8" style="31" customWidth="1"/>
    <col min="11531" max="11531" width="2.42578125" style="31" customWidth="1"/>
    <col min="11532" max="11536" width="7.140625" style="31" customWidth="1"/>
    <col min="11537" max="11537" width="9.140625" style="31"/>
    <col min="11538" max="11538" width="1.28515625" style="31" customWidth="1"/>
    <col min="11539" max="11544" width="8" style="31" customWidth="1"/>
    <col min="11545" max="11545" width="1.7109375" style="31" customWidth="1"/>
    <col min="11546" max="11550" width="7.140625" style="31" customWidth="1"/>
    <col min="11551" max="11747" width="9.140625" style="31"/>
    <col min="11748" max="11748" width="2" style="31" customWidth="1"/>
    <col min="11749" max="11749" width="15.140625" style="31" customWidth="1"/>
    <col min="11750" max="11752" width="3" style="31" bestFit="1" customWidth="1"/>
    <col min="11753" max="11753" width="4.28515625" style="31" customWidth="1"/>
    <col min="11754" max="11754" width="5.140625" style="31" bestFit="1" customWidth="1"/>
    <col min="11755" max="11756" width="5.5703125" style="31" customWidth="1"/>
    <col min="11757" max="11758" width="5.140625" style="31" bestFit="1" customWidth="1"/>
    <col min="11759" max="11764" width="5.140625" style="31" customWidth="1"/>
    <col min="11765" max="11767" width="5.5703125" style="31" customWidth="1"/>
    <col min="11768" max="11771" width="6.5703125" style="31" customWidth="1"/>
    <col min="11772" max="11772" width="3" style="31" bestFit="1" customWidth="1"/>
    <col min="11773" max="11773" width="3.7109375" style="31" customWidth="1"/>
    <col min="11774" max="11776" width="3" style="31" bestFit="1" customWidth="1"/>
    <col min="11777" max="11779" width="5.28515625" style="31" customWidth="1"/>
    <col min="11780" max="11780" width="1.28515625" style="31" customWidth="1"/>
    <col min="11781" max="11786" width="8" style="31" customWidth="1"/>
    <col min="11787" max="11787" width="2.42578125" style="31" customWidth="1"/>
    <col min="11788" max="11792" width="7.140625" style="31" customWidth="1"/>
    <col min="11793" max="11793" width="9.140625" style="31"/>
    <col min="11794" max="11794" width="1.28515625" style="31" customWidth="1"/>
    <col min="11795" max="11800" width="8" style="31" customWidth="1"/>
    <col min="11801" max="11801" width="1.7109375" style="31" customWidth="1"/>
    <col min="11802" max="11806" width="7.140625" style="31" customWidth="1"/>
    <col min="11807" max="12003" width="9.140625" style="31"/>
    <col min="12004" max="12004" width="2" style="31" customWidth="1"/>
    <col min="12005" max="12005" width="15.140625" style="31" customWidth="1"/>
    <col min="12006" max="12008" width="3" style="31" bestFit="1" customWidth="1"/>
    <col min="12009" max="12009" width="4.28515625" style="31" customWidth="1"/>
    <col min="12010" max="12010" width="5.140625" style="31" bestFit="1" customWidth="1"/>
    <col min="12011" max="12012" width="5.5703125" style="31" customWidth="1"/>
    <col min="12013" max="12014" width="5.140625" style="31" bestFit="1" customWidth="1"/>
    <col min="12015" max="12020" width="5.140625" style="31" customWidth="1"/>
    <col min="12021" max="12023" width="5.5703125" style="31" customWidth="1"/>
    <col min="12024" max="12027" width="6.5703125" style="31" customWidth="1"/>
    <col min="12028" max="12028" width="3" style="31" bestFit="1" customWidth="1"/>
    <col min="12029" max="12029" width="3.7109375" style="31" customWidth="1"/>
    <col min="12030" max="12032" width="3" style="31" bestFit="1" customWidth="1"/>
    <col min="12033" max="12035" width="5.28515625" style="31" customWidth="1"/>
    <col min="12036" max="12036" width="1.28515625" style="31" customWidth="1"/>
    <col min="12037" max="12042" width="8" style="31" customWidth="1"/>
    <col min="12043" max="12043" width="2.42578125" style="31" customWidth="1"/>
    <col min="12044" max="12048" width="7.140625" style="31" customWidth="1"/>
    <col min="12049" max="12049" width="9.140625" style="31"/>
    <col min="12050" max="12050" width="1.28515625" style="31" customWidth="1"/>
    <col min="12051" max="12056" width="8" style="31" customWidth="1"/>
    <col min="12057" max="12057" width="1.7109375" style="31" customWidth="1"/>
    <col min="12058" max="12062" width="7.140625" style="31" customWidth="1"/>
    <col min="12063" max="12259" width="9.140625" style="31"/>
    <col min="12260" max="12260" width="2" style="31" customWidth="1"/>
    <col min="12261" max="12261" width="15.140625" style="31" customWidth="1"/>
    <col min="12262" max="12264" width="3" style="31" bestFit="1" customWidth="1"/>
    <col min="12265" max="12265" width="4.28515625" style="31" customWidth="1"/>
    <col min="12266" max="12266" width="5.140625" style="31" bestFit="1" customWidth="1"/>
    <col min="12267" max="12268" width="5.5703125" style="31" customWidth="1"/>
    <col min="12269" max="12270" width="5.140625" style="31" bestFit="1" customWidth="1"/>
    <col min="12271" max="12276" width="5.140625" style="31" customWidth="1"/>
    <col min="12277" max="12279" width="5.5703125" style="31" customWidth="1"/>
    <col min="12280" max="12283" width="6.5703125" style="31" customWidth="1"/>
    <col min="12284" max="12284" width="3" style="31" bestFit="1" customWidth="1"/>
    <col min="12285" max="12285" width="3.7109375" style="31" customWidth="1"/>
    <col min="12286" max="12288" width="3" style="31" bestFit="1" customWidth="1"/>
    <col min="12289" max="12291" width="5.28515625" style="31" customWidth="1"/>
    <col min="12292" max="12292" width="1.28515625" style="31" customWidth="1"/>
    <col min="12293" max="12298" width="8" style="31" customWidth="1"/>
    <col min="12299" max="12299" width="2.42578125" style="31" customWidth="1"/>
    <col min="12300" max="12304" width="7.140625" style="31" customWidth="1"/>
    <col min="12305" max="12305" width="9.140625" style="31"/>
    <col min="12306" max="12306" width="1.28515625" style="31" customWidth="1"/>
    <col min="12307" max="12312" width="8" style="31" customWidth="1"/>
    <col min="12313" max="12313" width="1.7109375" style="31" customWidth="1"/>
    <col min="12314" max="12318" width="7.140625" style="31" customWidth="1"/>
    <col min="12319" max="12515" width="9.140625" style="31"/>
    <col min="12516" max="12516" width="2" style="31" customWidth="1"/>
    <col min="12517" max="12517" width="15.140625" style="31" customWidth="1"/>
    <col min="12518" max="12520" width="3" style="31" bestFit="1" customWidth="1"/>
    <col min="12521" max="12521" width="4.28515625" style="31" customWidth="1"/>
    <col min="12522" max="12522" width="5.140625" style="31" bestFit="1" customWidth="1"/>
    <col min="12523" max="12524" width="5.5703125" style="31" customWidth="1"/>
    <col min="12525" max="12526" width="5.140625" style="31" bestFit="1" customWidth="1"/>
    <col min="12527" max="12532" width="5.140625" style="31" customWidth="1"/>
    <col min="12533" max="12535" width="5.5703125" style="31" customWidth="1"/>
    <col min="12536" max="12539" width="6.5703125" style="31" customWidth="1"/>
    <col min="12540" max="12540" width="3" style="31" bestFit="1" customWidth="1"/>
    <col min="12541" max="12541" width="3.7109375" style="31" customWidth="1"/>
    <col min="12542" max="12544" width="3" style="31" bestFit="1" customWidth="1"/>
    <col min="12545" max="12547" width="5.28515625" style="31" customWidth="1"/>
    <col min="12548" max="12548" width="1.28515625" style="31" customWidth="1"/>
    <col min="12549" max="12554" width="8" style="31" customWidth="1"/>
    <col min="12555" max="12555" width="2.42578125" style="31" customWidth="1"/>
    <col min="12556" max="12560" width="7.140625" style="31" customWidth="1"/>
    <col min="12561" max="12561" width="9.140625" style="31"/>
    <col min="12562" max="12562" width="1.28515625" style="31" customWidth="1"/>
    <col min="12563" max="12568" width="8" style="31" customWidth="1"/>
    <col min="12569" max="12569" width="1.7109375" style="31" customWidth="1"/>
    <col min="12570" max="12574" width="7.140625" style="31" customWidth="1"/>
    <col min="12575" max="12771" width="9.140625" style="31"/>
    <col min="12772" max="12772" width="2" style="31" customWidth="1"/>
    <col min="12773" max="12773" width="15.140625" style="31" customWidth="1"/>
    <col min="12774" max="12776" width="3" style="31" bestFit="1" customWidth="1"/>
    <col min="12777" max="12777" width="4.28515625" style="31" customWidth="1"/>
    <col min="12778" max="12778" width="5.140625" style="31" bestFit="1" customWidth="1"/>
    <col min="12779" max="12780" width="5.5703125" style="31" customWidth="1"/>
    <col min="12781" max="12782" width="5.140625" style="31" bestFit="1" customWidth="1"/>
    <col min="12783" max="12788" width="5.140625" style="31" customWidth="1"/>
    <col min="12789" max="12791" width="5.5703125" style="31" customWidth="1"/>
    <col min="12792" max="12795" width="6.5703125" style="31" customWidth="1"/>
    <col min="12796" max="12796" width="3" style="31" bestFit="1" customWidth="1"/>
    <col min="12797" max="12797" width="3.7109375" style="31" customWidth="1"/>
    <col min="12798" max="12800" width="3" style="31" bestFit="1" customWidth="1"/>
    <col min="12801" max="12803" width="5.28515625" style="31" customWidth="1"/>
    <col min="12804" max="12804" width="1.28515625" style="31" customWidth="1"/>
    <col min="12805" max="12810" width="8" style="31" customWidth="1"/>
    <col min="12811" max="12811" width="2.42578125" style="31" customWidth="1"/>
    <col min="12812" max="12816" width="7.140625" style="31" customWidth="1"/>
    <col min="12817" max="12817" width="9.140625" style="31"/>
    <col min="12818" max="12818" width="1.28515625" style="31" customWidth="1"/>
    <col min="12819" max="12824" width="8" style="31" customWidth="1"/>
    <col min="12825" max="12825" width="1.7109375" style="31" customWidth="1"/>
    <col min="12826" max="12830" width="7.140625" style="31" customWidth="1"/>
    <col min="12831" max="13027" width="9.140625" style="31"/>
    <col min="13028" max="13028" width="2" style="31" customWidth="1"/>
    <col min="13029" max="13029" width="15.140625" style="31" customWidth="1"/>
    <col min="13030" max="13032" width="3" style="31" bestFit="1" customWidth="1"/>
    <col min="13033" max="13033" width="4.28515625" style="31" customWidth="1"/>
    <col min="13034" max="13034" width="5.140625" style="31" bestFit="1" customWidth="1"/>
    <col min="13035" max="13036" width="5.5703125" style="31" customWidth="1"/>
    <col min="13037" max="13038" width="5.140625" style="31" bestFit="1" customWidth="1"/>
    <col min="13039" max="13044" width="5.140625" style="31" customWidth="1"/>
    <col min="13045" max="13047" width="5.5703125" style="31" customWidth="1"/>
    <col min="13048" max="13051" width="6.5703125" style="31" customWidth="1"/>
    <col min="13052" max="13052" width="3" style="31" bestFit="1" customWidth="1"/>
    <col min="13053" max="13053" width="3.7109375" style="31" customWidth="1"/>
    <col min="13054" max="13056" width="3" style="31" bestFit="1" customWidth="1"/>
    <col min="13057" max="13059" width="5.28515625" style="31" customWidth="1"/>
    <col min="13060" max="13060" width="1.28515625" style="31" customWidth="1"/>
    <col min="13061" max="13066" width="8" style="31" customWidth="1"/>
    <col min="13067" max="13067" width="2.42578125" style="31" customWidth="1"/>
    <col min="13068" max="13072" width="7.140625" style="31" customWidth="1"/>
    <col min="13073" max="13073" width="9.140625" style="31"/>
    <col min="13074" max="13074" width="1.28515625" style="31" customWidth="1"/>
    <col min="13075" max="13080" width="8" style="31" customWidth="1"/>
    <col min="13081" max="13081" width="1.7109375" style="31" customWidth="1"/>
    <col min="13082" max="13086" width="7.140625" style="31" customWidth="1"/>
    <col min="13087" max="13283" width="9.140625" style="31"/>
    <col min="13284" max="13284" width="2" style="31" customWidth="1"/>
    <col min="13285" max="13285" width="15.140625" style="31" customWidth="1"/>
    <col min="13286" max="13288" width="3" style="31" bestFit="1" customWidth="1"/>
    <col min="13289" max="13289" width="4.28515625" style="31" customWidth="1"/>
    <col min="13290" max="13290" width="5.140625" style="31" bestFit="1" customWidth="1"/>
    <col min="13291" max="13292" width="5.5703125" style="31" customWidth="1"/>
    <col min="13293" max="13294" width="5.140625" style="31" bestFit="1" customWidth="1"/>
    <col min="13295" max="13300" width="5.140625" style="31" customWidth="1"/>
    <col min="13301" max="13303" width="5.5703125" style="31" customWidth="1"/>
    <col min="13304" max="13307" width="6.5703125" style="31" customWidth="1"/>
    <col min="13308" max="13308" width="3" style="31" bestFit="1" customWidth="1"/>
    <col min="13309" max="13309" width="3.7109375" style="31" customWidth="1"/>
    <col min="13310" max="13312" width="3" style="31" bestFit="1" customWidth="1"/>
    <col min="13313" max="13315" width="5.28515625" style="31" customWidth="1"/>
    <col min="13316" max="13316" width="1.28515625" style="31" customWidth="1"/>
    <col min="13317" max="13322" width="8" style="31" customWidth="1"/>
    <col min="13323" max="13323" width="2.42578125" style="31" customWidth="1"/>
    <col min="13324" max="13328" width="7.140625" style="31" customWidth="1"/>
    <col min="13329" max="13329" width="9.140625" style="31"/>
    <col min="13330" max="13330" width="1.28515625" style="31" customWidth="1"/>
    <col min="13331" max="13336" width="8" style="31" customWidth="1"/>
    <col min="13337" max="13337" width="1.7109375" style="31" customWidth="1"/>
    <col min="13338" max="13342" width="7.140625" style="31" customWidth="1"/>
    <col min="13343" max="13539" width="9.140625" style="31"/>
    <col min="13540" max="13540" width="2" style="31" customWidth="1"/>
    <col min="13541" max="13541" width="15.140625" style="31" customWidth="1"/>
    <col min="13542" max="13544" width="3" style="31" bestFit="1" customWidth="1"/>
    <col min="13545" max="13545" width="4.28515625" style="31" customWidth="1"/>
    <col min="13546" max="13546" width="5.140625" style="31" bestFit="1" customWidth="1"/>
    <col min="13547" max="13548" width="5.5703125" style="31" customWidth="1"/>
    <col min="13549" max="13550" width="5.140625" style="31" bestFit="1" customWidth="1"/>
    <col min="13551" max="13556" width="5.140625" style="31" customWidth="1"/>
    <col min="13557" max="13559" width="5.5703125" style="31" customWidth="1"/>
    <col min="13560" max="13563" width="6.5703125" style="31" customWidth="1"/>
    <col min="13564" max="13564" width="3" style="31" bestFit="1" customWidth="1"/>
    <col min="13565" max="13565" width="3.7109375" style="31" customWidth="1"/>
    <col min="13566" max="13568" width="3" style="31" bestFit="1" customWidth="1"/>
    <col min="13569" max="13571" width="5.28515625" style="31" customWidth="1"/>
    <col min="13572" max="13572" width="1.28515625" style="31" customWidth="1"/>
    <col min="13573" max="13578" width="8" style="31" customWidth="1"/>
    <col min="13579" max="13579" width="2.42578125" style="31" customWidth="1"/>
    <col min="13580" max="13584" width="7.140625" style="31" customWidth="1"/>
    <col min="13585" max="13585" width="9.140625" style="31"/>
    <col min="13586" max="13586" width="1.28515625" style="31" customWidth="1"/>
    <col min="13587" max="13592" width="8" style="31" customWidth="1"/>
    <col min="13593" max="13593" width="1.7109375" style="31" customWidth="1"/>
    <col min="13594" max="13598" width="7.140625" style="31" customWidth="1"/>
    <col min="13599" max="13795" width="9.140625" style="31"/>
    <col min="13796" max="13796" width="2" style="31" customWidth="1"/>
    <col min="13797" max="13797" width="15.140625" style="31" customWidth="1"/>
    <col min="13798" max="13800" width="3" style="31" bestFit="1" customWidth="1"/>
    <col min="13801" max="13801" width="4.28515625" style="31" customWidth="1"/>
    <col min="13802" max="13802" width="5.140625" style="31" bestFit="1" customWidth="1"/>
    <col min="13803" max="13804" width="5.5703125" style="31" customWidth="1"/>
    <col min="13805" max="13806" width="5.140625" style="31" bestFit="1" customWidth="1"/>
    <col min="13807" max="13812" width="5.140625" style="31" customWidth="1"/>
    <col min="13813" max="13815" width="5.5703125" style="31" customWidth="1"/>
    <col min="13816" max="13819" width="6.5703125" style="31" customWidth="1"/>
    <col min="13820" max="13820" width="3" style="31" bestFit="1" customWidth="1"/>
    <col min="13821" max="13821" width="3.7109375" style="31" customWidth="1"/>
    <col min="13822" max="13824" width="3" style="31" bestFit="1" customWidth="1"/>
    <col min="13825" max="13827" width="5.28515625" style="31" customWidth="1"/>
    <col min="13828" max="13828" width="1.28515625" style="31" customWidth="1"/>
    <col min="13829" max="13834" width="8" style="31" customWidth="1"/>
    <col min="13835" max="13835" width="2.42578125" style="31" customWidth="1"/>
    <col min="13836" max="13840" width="7.140625" style="31" customWidth="1"/>
    <col min="13841" max="13841" width="9.140625" style="31"/>
    <col min="13842" max="13842" width="1.28515625" style="31" customWidth="1"/>
    <col min="13843" max="13848" width="8" style="31" customWidth="1"/>
    <col min="13849" max="13849" width="1.7109375" style="31" customWidth="1"/>
    <col min="13850" max="13854" width="7.140625" style="31" customWidth="1"/>
    <col min="13855" max="14051" width="9.140625" style="31"/>
    <col min="14052" max="14052" width="2" style="31" customWidth="1"/>
    <col min="14053" max="14053" width="15.140625" style="31" customWidth="1"/>
    <col min="14054" max="14056" width="3" style="31" bestFit="1" customWidth="1"/>
    <col min="14057" max="14057" width="4.28515625" style="31" customWidth="1"/>
    <col min="14058" max="14058" width="5.140625" style="31" bestFit="1" customWidth="1"/>
    <col min="14059" max="14060" width="5.5703125" style="31" customWidth="1"/>
    <col min="14061" max="14062" width="5.140625" style="31" bestFit="1" customWidth="1"/>
    <col min="14063" max="14068" width="5.140625" style="31" customWidth="1"/>
    <col min="14069" max="14071" width="5.5703125" style="31" customWidth="1"/>
    <col min="14072" max="14075" width="6.5703125" style="31" customWidth="1"/>
    <col min="14076" max="14076" width="3" style="31" bestFit="1" customWidth="1"/>
    <col min="14077" max="14077" width="3.7109375" style="31" customWidth="1"/>
    <col min="14078" max="14080" width="3" style="31" bestFit="1" customWidth="1"/>
    <col min="14081" max="14083" width="5.28515625" style="31" customWidth="1"/>
    <col min="14084" max="14084" width="1.28515625" style="31" customWidth="1"/>
    <col min="14085" max="14090" width="8" style="31" customWidth="1"/>
    <col min="14091" max="14091" width="2.42578125" style="31" customWidth="1"/>
    <col min="14092" max="14096" width="7.140625" style="31" customWidth="1"/>
    <col min="14097" max="14097" width="9.140625" style="31"/>
    <col min="14098" max="14098" width="1.28515625" style="31" customWidth="1"/>
    <col min="14099" max="14104" width="8" style="31" customWidth="1"/>
    <col min="14105" max="14105" width="1.7109375" style="31" customWidth="1"/>
    <col min="14106" max="14110" width="7.140625" style="31" customWidth="1"/>
    <col min="14111" max="14307" width="9.140625" style="31"/>
    <col min="14308" max="14308" width="2" style="31" customWidth="1"/>
    <col min="14309" max="14309" width="15.140625" style="31" customWidth="1"/>
    <col min="14310" max="14312" width="3" style="31" bestFit="1" customWidth="1"/>
    <col min="14313" max="14313" width="4.28515625" style="31" customWidth="1"/>
    <col min="14314" max="14314" width="5.140625" style="31" bestFit="1" customWidth="1"/>
    <col min="14315" max="14316" width="5.5703125" style="31" customWidth="1"/>
    <col min="14317" max="14318" width="5.140625" style="31" bestFit="1" customWidth="1"/>
    <col min="14319" max="14324" width="5.140625" style="31" customWidth="1"/>
    <col min="14325" max="14327" width="5.5703125" style="31" customWidth="1"/>
    <col min="14328" max="14331" width="6.5703125" style="31" customWidth="1"/>
    <col min="14332" max="14332" width="3" style="31" bestFit="1" customWidth="1"/>
    <col min="14333" max="14333" width="3.7109375" style="31" customWidth="1"/>
    <col min="14334" max="14336" width="3" style="31" bestFit="1" customWidth="1"/>
    <col min="14337" max="14339" width="5.28515625" style="31" customWidth="1"/>
    <col min="14340" max="14340" width="1.28515625" style="31" customWidth="1"/>
    <col min="14341" max="14346" width="8" style="31" customWidth="1"/>
    <col min="14347" max="14347" width="2.42578125" style="31" customWidth="1"/>
    <col min="14348" max="14352" width="7.140625" style="31" customWidth="1"/>
    <col min="14353" max="14353" width="9.140625" style="31"/>
    <col min="14354" max="14354" width="1.28515625" style="31" customWidth="1"/>
    <col min="14355" max="14360" width="8" style="31" customWidth="1"/>
    <col min="14361" max="14361" width="1.7109375" style="31" customWidth="1"/>
    <col min="14362" max="14366" width="7.140625" style="31" customWidth="1"/>
    <col min="14367" max="14563" width="9.140625" style="31"/>
    <col min="14564" max="14564" width="2" style="31" customWidth="1"/>
    <col min="14565" max="14565" width="15.140625" style="31" customWidth="1"/>
    <col min="14566" max="14568" width="3" style="31" bestFit="1" customWidth="1"/>
    <col min="14569" max="14569" width="4.28515625" style="31" customWidth="1"/>
    <col min="14570" max="14570" width="5.140625" style="31" bestFit="1" customWidth="1"/>
    <col min="14571" max="14572" width="5.5703125" style="31" customWidth="1"/>
    <col min="14573" max="14574" width="5.140625" style="31" bestFit="1" customWidth="1"/>
    <col min="14575" max="14580" width="5.140625" style="31" customWidth="1"/>
    <col min="14581" max="14583" width="5.5703125" style="31" customWidth="1"/>
    <col min="14584" max="14587" width="6.5703125" style="31" customWidth="1"/>
    <col min="14588" max="14588" width="3" style="31" bestFit="1" customWidth="1"/>
    <col min="14589" max="14589" width="3.7109375" style="31" customWidth="1"/>
    <col min="14590" max="14592" width="3" style="31" bestFit="1" customWidth="1"/>
    <col min="14593" max="14595" width="5.28515625" style="31" customWidth="1"/>
    <col min="14596" max="14596" width="1.28515625" style="31" customWidth="1"/>
    <col min="14597" max="14602" width="8" style="31" customWidth="1"/>
    <col min="14603" max="14603" width="2.42578125" style="31" customWidth="1"/>
    <col min="14604" max="14608" width="7.140625" style="31" customWidth="1"/>
    <col min="14609" max="14609" width="9.140625" style="31"/>
    <col min="14610" max="14610" width="1.28515625" style="31" customWidth="1"/>
    <col min="14611" max="14616" width="8" style="31" customWidth="1"/>
    <col min="14617" max="14617" width="1.7109375" style="31" customWidth="1"/>
    <col min="14618" max="14622" width="7.140625" style="31" customWidth="1"/>
    <col min="14623" max="14819" width="9.140625" style="31"/>
    <col min="14820" max="14820" width="2" style="31" customWidth="1"/>
    <col min="14821" max="14821" width="15.140625" style="31" customWidth="1"/>
    <col min="14822" max="14824" width="3" style="31" bestFit="1" customWidth="1"/>
    <col min="14825" max="14825" width="4.28515625" style="31" customWidth="1"/>
    <col min="14826" max="14826" width="5.140625" style="31" bestFit="1" customWidth="1"/>
    <col min="14827" max="14828" width="5.5703125" style="31" customWidth="1"/>
    <col min="14829" max="14830" width="5.140625" style="31" bestFit="1" customWidth="1"/>
    <col min="14831" max="14836" width="5.140625" style="31" customWidth="1"/>
    <col min="14837" max="14839" width="5.5703125" style="31" customWidth="1"/>
    <col min="14840" max="14843" width="6.5703125" style="31" customWidth="1"/>
    <col min="14844" max="14844" width="3" style="31" bestFit="1" customWidth="1"/>
    <col min="14845" max="14845" width="3.7109375" style="31" customWidth="1"/>
    <col min="14846" max="14848" width="3" style="31" bestFit="1" customWidth="1"/>
    <col min="14849" max="14851" width="5.28515625" style="31" customWidth="1"/>
    <col min="14852" max="14852" width="1.28515625" style="31" customWidth="1"/>
    <col min="14853" max="14858" width="8" style="31" customWidth="1"/>
    <col min="14859" max="14859" width="2.42578125" style="31" customWidth="1"/>
    <col min="14860" max="14864" width="7.140625" style="31" customWidth="1"/>
    <col min="14865" max="14865" width="9.140625" style="31"/>
    <col min="14866" max="14866" width="1.28515625" style="31" customWidth="1"/>
    <col min="14867" max="14872" width="8" style="31" customWidth="1"/>
    <col min="14873" max="14873" width="1.7109375" style="31" customWidth="1"/>
    <col min="14874" max="14878" width="7.140625" style="31" customWidth="1"/>
    <col min="14879" max="15075" width="9.140625" style="31"/>
    <col min="15076" max="15076" width="2" style="31" customWidth="1"/>
    <col min="15077" max="15077" width="15.140625" style="31" customWidth="1"/>
    <col min="15078" max="15080" width="3" style="31" bestFit="1" customWidth="1"/>
    <col min="15081" max="15081" width="4.28515625" style="31" customWidth="1"/>
    <col min="15082" max="15082" width="5.140625" style="31" bestFit="1" customWidth="1"/>
    <col min="15083" max="15084" width="5.5703125" style="31" customWidth="1"/>
    <col min="15085" max="15086" width="5.140625" style="31" bestFit="1" customWidth="1"/>
    <col min="15087" max="15092" width="5.140625" style="31" customWidth="1"/>
    <col min="15093" max="15095" width="5.5703125" style="31" customWidth="1"/>
    <col min="15096" max="15099" width="6.5703125" style="31" customWidth="1"/>
    <col min="15100" max="15100" width="3" style="31" bestFit="1" customWidth="1"/>
    <col min="15101" max="15101" width="3.7109375" style="31" customWidth="1"/>
    <col min="15102" max="15104" width="3" style="31" bestFit="1" customWidth="1"/>
    <col min="15105" max="15107" width="5.28515625" style="31" customWidth="1"/>
    <col min="15108" max="15108" width="1.28515625" style="31" customWidth="1"/>
    <col min="15109" max="15114" width="8" style="31" customWidth="1"/>
    <col min="15115" max="15115" width="2.42578125" style="31" customWidth="1"/>
    <col min="15116" max="15120" width="7.140625" style="31" customWidth="1"/>
    <col min="15121" max="15121" width="9.140625" style="31"/>
    <col min="15122" max="15122" width="1.28515625" style="31" customWidth="1"/>
    <col min="15123" max="15128" width="8" style="31" customWidth="1"/>
    <col min="15129" max="15129" width="1.7109375" style="31" customWidth="1"/>
    <col min="15130" max="15134" width="7.140625" style="31" customWidth="1"/>
    <col min="15135" max="15331" width="9.140625" style="31"/>
    <col min="15332" max="15332" width="2" style="31" customWidth="1"/>
    <col min="15333" max="15333" width="15.140625" style="31" customWidth="1"/>
    <col min="15334" max="15336" width="3" style="31" bestFit="1" customWidth="1"/>
    <col min="15337" max="15337" width="4.28515625" style="31" customWidth="1"/>
    <col min="15338" max="15338" width="5.140625" style="31" bestFit="1" customWidth="1"/>
    <col min="15339" max="15340" width="5.5703125" style="31" customWidth="1"/>
    <col min="15341" max="15342" width="5.140625" style="31" bestFit="1" customWidth="1"/>
    <col min="15343" max="15348" width="5.140625" style="31" customWidth="1"/>
    <col min="15349" max="15351" width="5.5703125" style="31" customWidth="1"/>
    <col min="15352" max="15355" width="6.5703125" style="31" customWidth="1"/>
    <col min="15356" max="15356" width="3" style="31" bestFit="1" customWidth="1"/>
    <col min="15357" max="15357" width="3.7109375" style="31" customWidth="1"/>
    <col min="15358" max="15360" width="3" style="31" bestFit="1" customWidth="1"/>
    <col min="15361" max="15363" width="5.28515625" style="31" customWidth="1"/>
    <col min="15364" max="15364" width="1.28515625" style="31" customWidth="1"/>
    <col min="15365" max="15370" width="8" style="31" customWidth="1"/>
    <col min="15371" max="15371" width="2.42578125" style="31" customWidth="1"/>
    <col min="15372" max="15376" width="7.140625" style="31" customWidth="1"/>
    <col min="15377" max="15377" width="9.140625" style="31"/>
    <col min="15378" max="15378" width="1.28515625" style="31" customWidth="1"/>
    <col min="15379" max="15384" width="8" style="31" customWidth="1"/>
    <col min="15385" max="15385" width="1.7109375" style="31" customWidth="1"/>
    <col min="15386" max="15390" width="7.140625" style="31" customWidth="1"/>
    <col min="15391" max="15587" width="9.140625" style="31"/>
    <col min="15588" max="15588" width="2" style="31" customWidth="1"/>
    <col min="15589" max="15589" width="15.140625" style="31" customWidth="1"/>
    <col min="15590" max="15592" width="3" style="31" bestFit="1" customWidth="1"/>
    <col min="15593" max="15593" width="4.28515625" style="31" customWidth="1"/>
    <col min="15594" max="15594" width="5.140625" style="31" bestFit="1" customWidth="1"/>
    <col min="15595" max="15596" width="5.5703125" style="31" customWidth="1"/>
    <col min="15597" max="15598" width="5.140625" style="31" bestFit="1" customWidth="1"/>
    <col min="15599" max="15604" width="5.140625" style="31" customWidth="1"/>
    <col min="15605" max="15607" width="5.5703125" style="31" customWidth="1"/>
    <col min="15608" max="15611" width="6.5703125" style="31" customWidth="1"/>
    <col min="15612" max="15612" width="3" style="31" bestFit="1" customWidth="1"/>
    <col min="15613" max="15613" width="3.7109375" style="31" customWidth="1"/>
    <col min="15614" max="15616" width="3" style="31" bestFit="1" customWidth="1"/>
    <col min="15617" max="15619" width="5.28515625" style="31" customWidth="1"/>
    <col min="15620" max="15620" width="1.28515625" style="31" customWidth="1"/>
    <col min="15621" max="15626" width="8" style="31" customWidth="1"/>
    <col min="15627" max="15627" width="2.42578125" style="31" customWidth="1"/>
    <col min="15628" max="15632" width="7.140625" style="31" customWidth="1"/>
    <col min="15633" max="15633" width="9.140625" style="31"/>
    <col min="15634" max="15634" width="1.28515625" style="31" customWidth="1"/>
    <col min="15635" max="15640" width="8" style="31" customWidth="1"/>
    <col min="15641" max="15641" width="1.7109375" style="31" customWidth="1"/>
    <col min="15642" max="15646" width="7.140625" style="31" customWidth="1"/>
    <col min="15647" max="15843" width="9.140625" style="31"/>
    <col min="15844" max="15844" width="2" style="31" customWidth="1"/>
    <col min="15845" max="15845" width="15.140625" style="31" customWidth="1"/>
    <col min="15846" max="15848" width="3" style="31" bestFit="1" customWidth="1"/>
    <col min="15849" max="15849" width="4.28515625" style="31" customWidth="1"/>
    <col min="15850" max="15850" width="5.140625" style="31" bestFit="1" customWidth="1"/>
    <col min="15851" max="15852" width="5.5703125" style="31" customWidth="1"/>
    <col min="15853" max="15854" width="5.140625" style="31" bestFit="1" customWidth="1"/>
    <col min="15855" max="15860" width="5.140625" style="31" customWidth="1"/>
    <col min="15861" max="15863" width="5.5703125" style="31" customWidth="1"/>
    <col min="15864" max="15867" width="6.5703125" style="31" customWidth="1"/>
    <col min="15868" max="15868" width="3" style="31" bestFit="1" customWidth="1"/>
    <col min="15869" max="15869" width="3.7109375" style="31" customWidth="1"/>
    <col min="15870" max="15872" width="3" style="31" bestFit="1" customWidth="1"/>
    <col min="15873" max="15875" width="5.28515625" style="31" customWidth="1"/>
    <col min="15876" max="15876" width="1.28515625" style="31" customWidth="1"/>
    <col min="15877" max="15882" width="8" style="31" customWidth="1"/>
    <col min="15883" max="15883" width="2.42578125" style="31" customWidth="1"/>
    <col min="15884" max="15888" width="7.140625" style="31" customWidth="1"/>
    <col min="15889" max="15889" width="9.140625" style="31"/>
    <col min="15890" max="15890" width="1.28515625" style="31" customWidth="1"/>
    <col min="15891" max="15896" width="8" style="31" customWidth="1"/>
    <col min="15897" max="15897" width="1.7109375" style="31" customWidth="1"/>
    <col min="15898" max="15902" width="7.140625" style="31" customWidth="1"/>
    <col min="15903" max="16099" width="9.140625" style="31"/>
    <col min="16100" max="16100" width="2" style="31" customWidth="1"/>
    <col min="16101" max="16101" width="15.140625" style="31" customWidth="1"/>
    <col min="16102" max="16104" width="3" style="31" bestFit="1" customWidth="1"/>
    <col min="16105" max="16105" width="4.28515625" style="31" customWidth="1"/>
    <col min="16106" max="16106" width="5.140625" style="31" bestFit="1" customWidth="1"/>
    <col min="16107" max="16108" width="5.5703125" style="31" customWidth="1"/>
    <col min="16109" max="16110" width="5.140625" style="31" bestFit="1" customWidth="1"/>
    <col min="16111" max="16116" width="5.140625" style="31" customWidth="1"/>
    <col min="16117" max="16119" width="5.5703125" style="31" customWidth="1"/>
    <col min="16120" max="16123" width="6.5703125" style="31" customWidth="1"/>
    <col min="16124" max="16124" width="3" style="31" bestFit="1" customWidth="1"/>
    <col min="16125" max="16125" width="3.7109375" style="31" customWidth="1"/>
    <col min="16126" max="16128" width="3" style="31" bestFit="1" customWidth="1"/>
    <col min="16129" max="16131" width="5.28515625" style="31" customWidth="1"/>
    <col min="16132" max="16132" width="1.28515625" style="31" customWidth="1"/>
    <col min="16133" max="16138" width="8" style="31" customWidth="1"/>
    <col min="16139" max="16139" width="2.42578125" style="31" customWidth="1"/>
    <col min="16140" max="16144" width="7.140625" style="31" customWidth="1"/>
    <col min="16145" max="16145" width="9.140625" style="31"/>
    <col min="16146" max="16146" width="1.28515625" style="31" customWidth="1"/>
    <col min="16147" max="16152" width="8" style="31" customWidth="1"/>
    <col min="16153" max="16153" width="1.7109375" style="31" customWidth="1"/>
    <col min="16154" max="16158" width="7.140625" style="31" customWidth="1"/>
    <col min="16159" max="16384" width="9.140625" style="31"/>
  </cols>
  <sheetData>
    <row r="1" spans="3:33" s="32" customFormat="1" ht="41.25" customHeight="1" x14ac:dyDescent="0.55000000000000004">
      <c r="D1" s="240" t="s">
        <v>81</v>
      </c>
      <c r="E1" s="240"/>
      <c r="F1" s="240"/>
      <c r="G1" s="240"/>
      <c r="H1" s="240"/>
    </row>
    <row r="2" spans="3:33" s="32" customFormat="1" ht="15" x14ac:dyDescent="0.25"/>
    <row r="3" spans="3:33" ht="17.25" customHeight="1" x14ac:dyDescent="0.2"/>
    <row r="4" spans="3:33" x14ac:dyDescent="0.2">
      <c r="C4" s="35" t="s">
        <v>2</v>
      </c>
      <c r="D4" s="35"/>
      <c r="E4" s="35"/>
      <c r="F4" s="36"/>
      <c r="G4" s="36"/>
      <c r="H4" s="36"/>
    </row>
    <row r="5" spans="3:33" x14ac:dyDescent="0.2">
      <c r="C5" s="37"/>
      <c r="D5" s="38"/>
      <c r="E5" s="38"/>
      <c r="F5" s="36"/>
      <c r="G5" s="36"/>
      <c r="H5" s="36"/>
    </row>
    <row r="6" spans="3:33" ht="13.5" customHeight="1" x14ac:dyDescent="0.2">
      <c r="L6" s="241"/>
      <c r="M6" s="241"/>
      <c r="Z6" s="241"/>
      <c r="AA6" s="241"/>
    </row>
    <row r="7" spans="3:33" s="30" customFormat="1" ht="19.5" customHeight="1" x14ac:dyDescent="0.2">
      <c r="C7" s="31"/>
      <c r="D7" s="31"/>
      <c r="E7" s="39"/>
      <c r="F7" s="39"/>
      <c r="G7" s="39"/>
      <c r="H7" s="39"/>
      <c r="L7" s="40"/>
      <c r="M7" s="40"/>
      <c r="N7" s="40"/>
      <c r="O7" s="40"/>
      <c r="P7" s="40"/>
      <c r="Q7" s="40"/>
      <c r="R7" s="40"/>
      <c r="S7" s="40"/>
      <c r="T7" s="40"/>
      <c r="U7" s="40"/>
      <c r="V7" s="40"/>
      <c r="W7" s="40"/>
      <c r="X7" s="31"/>
      <c r="Z7" s="40"/>
      <c r="AA7" s="40"/>
      <c r="AB7" s="40"/>
      <c r="AC7" s="40"/>
      <c r="AD7" s="40"/>
      <c r="AE7" s="40"/>
    </row>
    <row r="8" spans="3:33" s="30" customFormat="1" ht="13.5" customHeight="1" thickBot="1" x14ac:dyDescent="0.25">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3:33" s="30" customFormat="1" ht="84.75" customHeight="1" thickBot="1" x14ac:dyDescent="0.25">
      <c r="C9" s="31"/>
      <c r="D9" s="31"/>
      <c r="E9" s="90" t="s">
        <v>27</v>
      </c>
      <c r="F9" s="90" t="s">
        <v>55</v>
      </c>
      <c r="G9" s="90" t="s">
        <v>53</v>
      </c>
      <c r="H9" s="90" t="s">
        <v>35</v>
      </c>
      <c r="L9" s="242" t="s">
        <v>23</v>
      </c>
      <c r="M9" s="243"/>
      <c r="N9" s="243"/>
      <c r="O9" s="243"/>
      <c r="P9" s="243"/>
      <c r="Q9" s="244"/>
      <c r="S9" s="242" t="s">
        <v>24</v>
      </c>
      <c r="T9" s="243"/>
      <c r="U9" s="243"/>
      <c r="V9" s="243"/>
      <c r="W9" s="243"/>
      <c r="X9" s="244"/>
      <c r="Z9" s="242" t="s">
        <v>25</v>
      </c>
      <c r="AA9" s="243"/>
      <c r="AB9" s="243"/>
      <c r="AC9" s="243"/>
      <c r="AD9" s="243"/>
      <c r="AE9" s="244"/>
    </row>
    <row r="10" spans="3:33" ht="17.25" customHeight="1" x14ac:dyDescent="0.2">
      <c r="D10" s="33"/>
      <c r="E10" s="91">
        <v>0.68181818181818177</v>
      </c>
      <c r="F10" s="91">
        <v>0.75</v>
      </c>
      <c r="G10" s="91">
        <v>0.68181818181818177</v>
      </c>
      <c r="H10" s="91">
        <v>0.86363636363636365</v>
      </c>
    </row>
    <row r="22" spans="2:4" ht="28.5" customHeight="1" x14ac:dyDescent="0.2">
      <c r="B22" s="246"/>
      <c r="C22" s="245"/>
      <c r="D22" s="53"/>
    </row>
    <row r="23" spans="2:4" ht="28.5" customHeight="1" x14ac:dyDescent="0.2">
      <c r="B23" s="246"/>
      <c r="C23" s="245"/>
      <c r="D23" s="53"/>
    </row>
    <row r="24" spans="2:4" ht="28.5" customHeight="1" x14ac:dyDescent="0.2">
      <c r="B24" s="246"/>
      <c r="C24" s="245"/>
      <c r="D24" s="53"/>
    </row>
    <row r="25" spans="2:4" ht="28.5" customHeight="1" x14ac:dyDescent="0.2">
      <c r="B25" s="246"/>
      <c r="C25" s="245"/>
      <c r="D25" s="53"/>
    </row>
    <row r="26" spans="2:4" ht="28.5" customHeight="1" x14ac:dyDescent="0.2">
      <c r="B26" s="246"/>
      <c r="C26" s="245"/>
      <c r="D26" s="53"/>
    </row>
    <row r="27" spans="2:4" ht="28.5" customHeight="1" x14ac:dyDescent="0.2">
      <c r="B27" s="246"/>
      <c r="C27" s="245"/>
      <c r="D27" s="53"/>
    </row>
    <row r="28" spans="2:4" ht="28.5" customHeight="1" x14ac:dyDescent="0.2">
      <c r="B28" s="246"/>
      <c r="C28" s="245"/>
      <c r="D28" s="53"/>
    </row>
    <row r="29" spans="2:4" ht="28.5" customHeight="1" x14ac:dyDescent="0.2">
      <c r="B29" s="246"/>
      <c r="C29" s="245"/>
      <c r="D29" s="53"/>
    </row>
    <row r="30" spans="2:4" ht="28.5" customHeight="1" x14ac:dyDescent="0.2">
      <c r="B30" s="246"/>
      <c r="C30" s="245"/>
      <c r="D30" s="245"/>
    </row>
    <row r="31" spans="2:4" ht="28.5" customHeight="1" x14ac:dyDescent="0.2">
      <c r="B31" s="246"/>
      <c r="C31" s="245"/>
      <c r="D31" s="53"/>
    </row>
    <row r="32" spans="2:4" ht="28.5" customHeight="1" x14ac:dyDescent="0.2">
      <c r="B32" s="246"/>
      <c r="C32" s="245"/>
      <c r="D32" s="53"/>
    </row>
    <row r="33" spans="2:4" ht="28.5" customHeight="1" x14ac:dyDescent="0.2">
      <c r="B33" s="246"/>
      <c r="C33" s="245"/>
      <c r="D33" s="53"/>
    </row>
    <row r="34" spans="2:4" ht="28.5" customHeight="1" x14ac:dyDescent="0.2">
      <c r="B34" s="246"/>
      <c r="C34" s="245"/>
      <c r="D34" s="245"/>
    </row>
    <row r="35" spans="2:4" ht="28.5" customHeight="1" x14ac:dyDescent="0.2">
      <c r="B35" s="246"/>
      <c r="C35" s="245"/>
      <c r="D35" s="53"/>
    </row>
    <row r="36" spans="2:4" ht="28.5" customHeight="1" x14ac:dyDescent="0.2">
      <c r="B36" s="246"/>
      <c r="C36" s="245"/>
      <c r="D36" s="53"/>
    </row>
    <row r="37" spans="2:4" ht="28.5" customHeight="1" x14ac:dyDescent="0.2">
      <c r="B37" s="246"/>
      <c r="C37" s="245"/>
      <c r="D37" s="53"/>
    </row>
    <row r="38" spans="2:4" ht="28.5" customHeight="1" x14ac:dyDescent="0.2">
      <c r="B38" s="246"/>
      <c r="C38" s="245"/>
      <c r="D38" s="53"/>
    </row>
    <row r="39" spans="2:4" ht="28.5" customHeight="1" x14ac:dyDescent="0.2">
      <c r="B39" s="246"/>
      <c r="C39" s="245"/>
      <c r="D39" s="53"/>
    </row>
    <row r="40" spans="2:4" ht="28.5" customHeight="1" x14ac:dyDescent="0.2">
      <c r="B40" s="246"/>
      <c r="C40" s="245"/>
      <c r="D40" s="53"/>
    </row>
    <row r="41" spans="2:4" ht="28.5" customHeight="1" x14ac:dyDescent="0.2">
      <c r="B41" s="246"/>
      <c r="C41" s="245"/>
      <c r="D41" s="53"/>
    </row>
    <row r="42" spans="2:4" ht="28.5" customHeight="1" x14ac:dyDescent="0.2">
      <c r="B42" s="246"/>
      <c r="C42" s="245"/>
      <c r="D42" s="53"/>
    </row>
    <row r="43" spans="2:4" ht="28.5" customHeight="1" x14ac:dyDescent="0.2">
      <c r="B43" s="246"/>
      <c r="C43" s="245"/>
      <c r="D43" s="245"/>
    </row>
  </sheetData>
  <mergeCells count="18">
    <mergeCell ref="C40:C42"/>
    <mergeCell ref="C43:D43"/>
    <mergeCell ref="B22:B29"/>
    <mergeCell ref="C22:C24"/>
    <mergeCell ref="C25:C27"/>
    <mergeCell ref="C28:C29"/>
    <mergeCell ref="B30:B43"/>
    <mergeCell ref="C30:D30"/>
    <mergeCell ref="C31:C33"/>
    <mergeCell ref="C34:D34"/>
    <mergeCell ref="C35:C36"/>
    <mergeCell ref="C37:C39"/>
    <mergeCell ref="D1:H1"/>
    <mergeCell ref="L6:M6"/>
    <mergeCell ref="Z6:AA6"/>
    <mergeCell ref="L9:Q9"/>
    <mergeCell ref="S9:X9"/>
    <mergeCell ref="Z9:AE9"/>
  </mergeCells>
  <printOptions horizontalCentered="1" verticalCentered="1"/>
  <pageMargins left="0" right="0" top="0" bottom="0" header="0" footer="0"/>
  <pageSetup paperSize="9" scale="38" orientation="landscape" horizont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Figura 5</vt:lpstr>
      <vt:lpstr>Figura 6</vt:lpstr>
      <vt:lpstr>Figura 7</vt:lpstr>
      <vt:lpstr>Figura 8 e parte da 9</vt:lpstr>
      <vt:lpstr>Parte da figura 9</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dc:creator>
  <cp:lastModifiedBy>Mari</cp:lastModifiedBy>
  <dcterms:created xsi:type="dcterms:W3CDTF">2010-05-25T00:48:35Z</dcterms:created>
  <dcterms:modified xsi:type="dcterms:W3CDTF">2015-01-08T13:44:35Z</dcterms:modified>
</cp:coreProperties>
</file>